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521" windowWidth="15300" windowHeight="8295" tabRatio="598" activeTab="0"/>
  </bookViews>
  <sheets>
    <sheet name="ml J" sheetId="1" r:id="rId1"/>
    <sheet name="ml D " sheetId="2" r:id="rId2"/>
  </sheets>
  <definedNames>
    <definedName name="_xlnm.Print_Titles" localSheetId="1">'ml D '!$1:$7</definedName>
    <definedName name="_xlnm.Print_Titles" localSheetId="0">'ml J'!$1:$4</definedName>
  </definedNames>
  <calcPr fullCalcOnLoad="1"/>
</workbook>
</file>

<file path=xl/sharedStrings.xml><?xml version="1.0" encoding="utf-8"?>
<sst xmlns="http://schemas.openxmlformats.org/spreadsheetml/2006/main" count="283" uniqueCount="121">
  <si>
    <t>S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</si>
  <si>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</si>
  <si>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</si>
  <si>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</si>
  <si>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</si>
  <si>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</si>
  <si>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</si>
  <si>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</si>
  <si>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</si>
  <si>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</si>
  <si>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</si>
  <si>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</si>
  <si>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</si>
  <si>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</si>
  <si>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Poř.</t>
  </si>
  <si>
    <t>Příjmení</t>
  </si>
  <si>
    <t>Jméno</t>
  </si>
  <si>
    <t>Martin</t>
  </si>
  <si>
    <t>David</t>
  </si>
  <si>
    <t>14.</t>
  </si>
  <si>
    <t>15.</t>
  </si>
  <si>
    <t>16.</t>
  </si>
  <si>
    <t>17.</t>
  </si>
  <si>
    <t>18.</t>
  </si>
  <si>
    <t>19.</t>
  </si>
  <si>
    <t>20.</t>
  </si>
  <si>
    <t>Jiří</t>
  </si>
  <si>
    <t>Jan</t>
  </si>
  <si>
    <t>Tomáš</t>
  </si>
  <si>
    <t>D</t>
  </si>
  <si>
    <t>E</t>
  </si>
  <si>
    <t>mladší žáci</t>
  </si>
  <si>
    <t>Samuel</t>
  </si>
  <si>
    <t>Matyáš</t>
  </si>
  <si>
    <t>Jakub</t>
  </si>
  <si>
    <t>Adam</t>
  </si>
  <si>
    <t>Matěj</t>
  </si>
  <si>
    <t>Jonáš</t>
  </si>
  <si>
    <t>Filip</t>
  </si>
  <si>
    <t>Stavělík</t>
  </si>
  <si>
    <t>Kalinič</t>
  </si>
  <si>
    <t>Sebastián</t>
  </si>
  <si>
    <t>KSG Znojmo</t>
  </si>
  <si>
    <t>Červinka</t>
  </si>
  <si>
    <t>Milan</t>
  </si>
  <si>
    <t>Hůrka</t>
  </si>
  <si>
    <t>21.</t>
  </si>
  <si>
    <t>Sova</t>
  </si>
  <si>
    <t>Michajlov</t>
  </si>
  <si>
    <t>Dean</t>
  </si>
  <si>
    <t>22.</t>
  </si>
  <si>
    <t>26.</t>
  </si>
  <si>
    <t>2008</t>
  </si>
  <si>
    <t>Petržela</t>
  </si>
  <si>
    <t>2007</t>
  </si>
  <si>
    <t>Volec</t>
  </si>
  <si>
    <t>Dastych</t>
  </si>
  <si>
    <t>Přebor ČOS</t>
  </si>
  <si>
    <t>Vít</t>
  </si>
  <si>
    <t>družstva - mladší žáci</t>
  </si>
  <si>
    <t>Zachrla</t>
  </si>
  <si>
    <t>Roman</t>
  </si>
  <si>
    <t>Měřínský</t>
  </si>
  <si>
    <t>Stěpánek</t>
  </si>
  <si>
    <t>Radek</t>
  </si>
  <si>
    <t>Jaroš</t>
  </si>
  <si>
    <t>Klimeš</t>
  </si>
  <si>
    <t>Vaculík</t>
  </si>
  <si>
    <t xml:space="preserve">KSG Mor. Slavia Brno </t>
  </si>
  <si>
    <t>Gymnastika Liberec</t>
  </si>
  <si>
    <t>TJ Doksy</t>
  </si>
  <si>
    <t>TJ Sokol Kladno</t>
  </si>
  <si>
    <t>TJ Sokol Kolín</t>
  </si>
  <si>
    <t>TJ Sokol Poděbrady</t>
  </si>
  <si>
    <t>TJ Sokol Zlín</t>
  </si>
  <si>
    <t>Štěpán</t>
  </si>
  <si>
    <t>Marek</t>
  </si>
  <si>
    <t>Šmolík</t>
  </si>
  <si>
    <t>Ondřej</t>
  </si>
  <si>
    <t>TJ Sokol Brno 1 A</t>
  </si>
  <si>
    <t>TJ Sokol Brno 1 B</t>
  </si>
  <si>
    <t>TJ Sokol Bučovice</t>
  </si>
  <si>
    <t>KSG Rosice</t>
  </si>
  <si>
    <t>TJ Sokol Plzeň 1</t>
  </si>
  <si>
    <t>24.</t>
  </si>
  <si>
    <t>25.</t>
  </si>
  <si>
    <t>27.</t>
  </si>
  <si>
    <t>28.</t>
  </si>
  <si>
    <t>29.</t>
  </si>
  <si>
    <t>30.</t>
  </si>
  <si>
    <t>31.</t>
  </si>
  <si>
    <t>32.</t>
  </si>
  <si>
    <t>33.</t>
  </si>
  <si>
    <t>Brno 19.5.2018</t>
  </si>
  <si>
    <t>BRNO 19.5.2018</t>
  </si>
  <si>
    <t>Holický</t>
  </si>
  <si>
    <t>Neumann</t>
  </si>
  <si>
    <t>Bartoloměj</t>
  </si>
  <si>
    <t>Jokl</t>
  </si>
  <si>
    <t>Kanta</t>
  </si>
  <si>
    <t>Müller</t>
  </si>
  <si>
    <t>Kubíček</t>
  </si>
  <si>
    <t>Tichý</t>
  </si>
  <si>
    <t>Knop</t>
  </si>
  <si>
    <t>Karel</t>
  </si>
  <si>
    <t>Kusák</t>
  </si>
  <si>
    <t>Pecha</t>
  </si>
  <si>
    <t>Sauer</t>
  </si>
  <si>
    <t>Lukáš</t>
  </si>
  <si>
    <t>TJ  Sokol Praha Vršovice</t>
  </si>
  <si>
    <t>Krátký</t>
  </si>
  <si>
    <t>Šimůnek</t>
  </si>
  <si>
    <t>Šorban</t>
  </si>
  <si>
    <t>TJ Sokol Pha Vršovice</t>
  </si>
  <si>
    <t>Víter</t>
  </si>
  <si>
    <t>Kuzma</t>
  </si>
  <si>
    <t>Větrovský</t>
  </si>
  <si>
    <t>Hockaday</t>
  </si>
  <si>
    <t>Matthew</t>
  </si>
  <si>
    <t>TJ Sokol Šterberk</t>
  </si>
  <si>
    <t>pen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</si>
</sst>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"/>
    <numFmt numFmtId="166" formatCode="0.0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\ ##,000_);[Red]\([$€-2]\ #\ ##,000\)"/>
    <numFmt numFmtId="171" formatCode="[$¥€-2]\ #\ ##,000_);[Red]\([$€-2]\ #\ ##,000\)"/>
    <numFmt numFmtId="172" formatCode="0.00000"/>
    <numFmt numFmtId="173" formatCode="_-* #,##0.000\ _K_č_-;\-* #,##0.000\ _K_č_-;_-* &quot;-&quot;??\ _K_č_-;_-@_-"/>
    <numFmt numFmtId="174" formatCode="_-* #,##0.0000\ _K_č_-;\-* #,##0.0000\ _K_č_-;_-* &quot;-&quot;??\ _K_č_-;_-@_-"/>
    <numFmt numFmtId="175" formatCode="_-* #,##0.00000\ _K_č_-;\-* #,##0.00000\ _K_č_-;_-* &quot;-&quot;??\ _K_č_-;_-@_-"/>
  </numFmts>
  <fonts count="71">
    <font>
      <sz val="10"/>
      <name val="Arial CE"/>
      <family val="0"/>
    </font>
    <font>
      <sz val="12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b/>
      <sz val="18"/>
      <name val="Arial CE"/>
      <family val="2"/>
    </font>
    <font>
      <b/>
      <sz val="26"/>
      <name val="Symbol"/>
      <family val="1"/>
    </font>
    <font>
      <b/>
      <sz val="10"/>
      <name val="Arial CE"/>
      <family val="2"/>
    </font>
    <font>
      <b/>
      <sz val="16"/>
      <name val="Arial CE"/>
      <family val="2"/>
    </font>
    <font>
      <b/>
      <sz val="22"/>
      <name val="Arial CE"/>
      <family val="2"/>
    </font>
    <font>
      <b/>
      <sz val="28"/>
      <name val="Symbol"/>
      <family val="1"/>
    </font>
    <font>
      <b/>
      <sz val="14"/>
      <name val="Symbol"/>
      <family val="1"/>
    </font>
    <font>
      <b/>
      <sz val="12"/>
      <name val="Arial"/>
      <family val="2"/>
    </font>
    <font>
      <sz val="12"/>
      <name val="Times New Roman CE"/>
      <family val="1"/>
    </font>
    <font>
      <sz val="8"/>
      <name val="Arial CE"/>
      <family val="2"/>
    </font>
    <font>
      <sz val="8"/>
      <name val="Arial"/>
      <family val="2"/>
    </font>
    <font>
      <b/>
      <sz val="8"/>
      <name val="Arial CE"/>
      <family val="2"/>
    </font>
    <font>
      <sz val="10"/>
      <name val="Arial"/>
      <family val="2"/>
    </font>
    <font>
      <sz val="12"/>
      <name val="Arial"/>
      <family val="2"/>
    </font>
    <font>
      <sz val="14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63"/>
      <name val="Arial"/>
      <family val="2"/>
    </font>
    <font>
      <sz val="10"/>
      <color indexed="63"/>
      <name val="Arial"/>
      <family val="2"/>
    </font>
    <font>
      <sz val="8"/>
      <color indexed="63"/>
      <name val="Arial"/>
      <family val="2"/>
    </font>
    <font>
      <sz val="11"/>
      <color indexed="63"/>
      <name val="Calibri"/>
      <family val="2"/>
    </font>
    <font>
      <sz val="11"/>
      <name val="Calibri"/>
      <family val="2"/>
    </font>
    <font>
      <sz val="8"/>
      <name val="Calibri"/>
      <family val="2"/>
    </font>
    <font>
      <sz val="9"/>
      <name val="Calibri"/>
      <family val="2"/>
    </font>
    <font>
      <sz val="6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 CE"/>
      <family val="0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rgb="FF222222"/>
      <name val="Arial"/>
      <family val="2"/>
    </font>
    <font>
      <sz val="10"/>
      <color rgb="FF222222"/>
      <name val="Arial"/>
      <family val="2"/>
    </font>
    <font>
      <sz val="8"/>
      <color rgb="FF222222"/>
      <name val="Arial"/>
      <family val="2"/>
    </font>
    <font>
      <sz val="11"/>
      <color rgb="FF222222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20" borderId="0" applyNumberFormat="0" applyBorder="0" applyAlignment="0" applyProtection="0"/>
    <xf numFmtId="0" fontId="5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9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24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25" borderId="8" applyNumberFormat="0" applyAlignment="0" applyProtection="0"/>
    <xf numFmtId="0" fontId="64" fillId="26" borderId="8" applyNumberFormat="0" applyAlignment="0" applyProtection="0"/>
    <xf numFmtId="0" fontId="65" fillId="26" borderId="9" applyNumberFormat="0" applyAlignment="0" applyProtection="0"/>
    <xf numFmtId="0" fontId="66" fillId="0" borderId="0" applyNumberFormat="0" applyFill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2" fontId="3" fillId="0" borderId="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166" fontId="0" fillId="0" borderId="0" xfId="0" applyNumberFormat="1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2" fillId="0" borderId="0" xfId="0" applyFont="1" applyAlignment="1">
      <alignment/>
    </xf>
    <xf numFmtId="0" fontId="6" fillId="0" borderId="11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15" fillId="0" borderId="11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15" fillId="0" borderId="12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14" fillId="0" borderId="13" xfId="0" applyFont="1" applyFill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49" fontId="0" fillId="0" borderId="0" xfId="0" applyNumberFormat="1" applyFont="1" applyAlignment="1">
      <alignment horizontal="center"/>
    </xf>
    <xf numFmtId="0" fontId="3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1" fillId="0" borderId="0" xfId="0" applyFont="1" applyFill="1" applyBorder="1" applyAlignment="1">
      <alignment/>
    </xf>
    <xf numFmtId="0" fontId="13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11" fillId="0" borderId="0" xfId="0" applyFont="1" applyFill="1" applyAlignment="1">
      <alignment/>
    </xf>
    <xf numFmtId="0" fontId="17" fillId="0" borderId="10" xfId="0" applyFont="1" applyFill="1" applyBorder="1" applyAlignment="1">
      <alignment/>
    </xf>
    <xf numFmtId="0" fontId="16" fillId="0" borderId="10" xfId="0" applyFont="1" applyFill="1" applyBorder="1" applyAlignment="1">
      <alignment/>
    </xf>
    <xf numFmtId="49" fontId="14" fillId="0" borderId="10" xfId="0" applyNumberFormat="1" applyFont="1" applyFill="1" applyBorder="1" applyAlignment="1">
      <alignment horizontal="center"/>
    </xf>
    <xf numFmtId="0" fontId="14" fillId="0" borderId="0" xfId="0" applyFont="1" applyFill="1" applyAlignment="1">
      <alignment horizontal="center"/>
    </xf>
    <xf numFmtId="0" fontId="16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center"/>
    </xf>
    <xf numFmtId="0" fontId="67" fillId="0" borderId="10" xfId="0" applyFont="1" applyFill="1" applyBorder="1" applyAlignment="1">
      <alignment vertical="center"/>
    </xf>
    <xf numFmtId="0" fontId="68" fillId="0" borderId="10" xfId="0" applyFont="1" applyFill="1" applyBorder="1" applyAlignment="1">
      <alignment vertical="center"/>
    </xf>
    <xf numFmtId="0" fontId="69" fillId="0" borderId="10" xfId="0" applyFont="1" applyFill="1" applyBorder="1" applyAlignment="1">
      <alignment vertical="center"/>
    </xf>
    <xf numFmtId="2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69" fillId="0" borderId="10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164" fontId="15" fillId="0" borderId="15" xfId="0" applyNumberFormat="1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13" fillId="0" borderId="11" xfId="0" applyFont="1" applyFill="1" applyBorder="1" applyAlignment="1">
      <alignment horizontal="left"/>
    </xf>
    <xf numFmtId="0" fontId="13" fillId="0" borderId="10" xfId="0" applyFont="1" applyBorder="1" applyAlignment="1">
      <alignment horizontal="center"/>
    </xf>
    <xf numFmtId="0" fontId="14" fillId="0" borderId="10" xfId="0" applyFont="1" applyFill="1" applyBorder="1" applyAlignment="1">
      <alignment horizontal="right"/>
    </xf>
    <xf numFmtId="0" fontId="13" fillId="0" borderId="12" xfId="0" applyFont="1" applyFill="1" applyBorder="1" applyAlignment="1">
      <alignment horizontal="left"/>
    </xf>
    <xf numFmtId="0" fontId="70" fillId="0" borderId="10" xfId="0" applyFont="1" applyFill="1" applyBorder="1" applyAlignment="1">
      <alignment vertical="center"/>
    </xf>
    <xf numFmtId="0" fontId="42" fillId="0" borderId="10" xfId="0" applyFont="1" applyFill="1" applyBorder="1" applyAlignment="1">
      <alignment/>
    </xf>
    <xf numFmtId="0" fontId="43" fillId="0" borderId="10" xfId="0" applyFont="1" applyFill="1" applyBorder="1" applyAlignment="1">
      <alignment horizontal="left"/>
    </xf>
    <xf numFmtId="0" fontId="43" fillId="0" borderId="10" xfId="0" applyFont="1" applyBorder="1" applyAlignment="1">
      <alignment horizontal="left"/>
    </xf>
    <xf numFmtId="164" fontId="18" fillId="0" borderId="0" xfId="0" applyNumberFormat="1" applyFont="1" applyBorder="1" applyAlignment="1">
      <alignment horizontal="center"/>
    </xf>
    <xf numFmtId="0" fontId="42" fillId="0" borderId="10" xfId="0" applyFont="1" applyBorder="1" applyAlignment="1">
      <alignment/>
    </xf>
    <xf numFmtId="2" fontId="44" fillId="0" borderId="18" xfId="0" applyNumberFormat="1" applyFont="1" applyBorder="1" applyAlignment="1">
      <alignment horizontal="center"/>
    </xf>
    <xf numFmtId="2" fontId="44" fillId="0" borderId="19" xfId="0" applyNumberFormat="1" applyFont="1" applyFill="1" applyBorder="1" applyAlignment="1">
      <alignment horizontal="center"/>
    </xf>
    <xf numFmtId="164" fontId="45" fillId="0" borderId="19" xfId="0" applyNumberFormat="1" applyFont="1" applyFill="1" applyBorder="1" applyAlignment="1">
      <alignment horizontal="center"/>
    </xf>
    <xf numFmtId="2" fontId="46" fillId="0" borderId="20" xfId="0" applyNumberFormat="1" applyFont="1" applyBorder="1" applyAlignment="1">
      <alignment horizontal="center"/>
    </xf>
    <xf numFmtId="2" fontId="44" fillId="0" borderId="21" xfId="0" applyNumberFormat="1" applyFont="1" applyBorder="1" applyAlignment="1">
      <alignment horizontal="center"/>
    </xf>
    <xf numFmtId="164" fontId="43" fillId="0" borderId="19" xfId="0" applyNumberFormat="1" applyFont="1" applyFill="1" applyBorder="1" applyAlignment="1">
      <alignment horizontal="center"/>
    </xf>
    <xf numFmtId="2" fontId="46" fillId="0" borderId="22" xfId="0" applyNumberFormat="1" applyFont="1" applyBorder="1" applyAlignment="1">
      <alignment horizontal="center"/>
    </xf>
    <xf numFmtId="2" fontId="47" fillId="0" borderId="23" xfId="0" applyNumberFormat="1" applyFont="1" applyBorder="1" applyAlignment="1">
      <alignment horizontal="center"/>
    </xf>
    <xf numFmtId="2" fontId="44" fillId="0" borderId="24" xfId="0" applyNumberFormat="1" applyFont="1" applyBorder="1" applyAlignment="1">
      <alignment horizontal="center"/>
    </xf>
    <xf numFmtId="2" fontId="44" fillId="0" borderId="10" xfId="0" applyNumberFormat="1" applyFont="1" applyFill="1" applyBorder="1" applyAlignment="1">
      <alignment horizontal="center"/>
    </xf>
    <xf numFmtId="164" fontId="45" fillId="0" borderId="10" xfId="0" applyNumberFormat="1" applyFont="1" applyFill="1" applyBorder="1" applyAlignment="1">
      <alignment horizontal="center"/>
    </xf>
    <xf numFmtId="2" fontId="46" fillId="0" borderId="25" xfId="0" applyNumberFormat="1" applyFont="1" applyBorder="1" applyAlignment="1">
      <alignment horizontal="center"/>
    </xf>
    <xf numFmtId="2" fontId="44" fillId="0" borderId="26" xfId="0" applyNumberFormat="1" applyFont="1" applyBorder="1" applyAlignment="1">
      <alignment horizontal="center"/>
    </xf>
    <xf numFmtId="164" fontId="43" fillId="0" borderId="10" xfId="0" applyNumberFormat="1" applyFont="1" applyFill="1" applyBorder="1" applyAlignment="1">
      <alignment horizontal="center"/>
    </xf>
    <xf numFmtId="2" fontId="46" fillId="0" borderId="27" xfId="0" applyNumberFormat="1" applyFont="1" applyBorder="1" applyAlignment="1">
      <alignment horizontal="center"/>
    </xf>
    <xf numFmtId="2" fontId="47" fillId="0" borderId="28" xfId="0" applyNumberFormat="1" applyFont="1" applyBorder="1" applyAlignment="1">
      <alignment horizontal="center"/>
    </xf>
    <xf numFmtId="2" fontId="44" fillId="0" borderId="10" xfId="0" applyNumberFormat="1" applyFont="1" applyBorder="1" applyAlignment="1">
      <alignment horizontal="center"/>
    </xf>
    <xf numFmtId="2" fontId="46" fillId="0" borderId="10" xfId="0" applyNumberFormat="1" applyFont="1" applyBorder="1" applyAlignment="1">
      <alignment horizontal="center"/>
    </xf>
    <xf numFmtId="2" fontId="47" fillId="0" borderId="10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0" xfId="0" applyFont="1" applyAlignment="1">
      <alignment horizontal="center"/>
    </xf>
    <xf numFmtId="2" fontId="44" fillId="33" borderId="24" xfId="0" applyNumberFormat="1" applyFont="1" applyFill="1" applyBorder="1" applyAlignment="1">
      <alignment horizontal="center"/>
    </xf>
    <xf numFmtId="2" fontId="44" fillId="33" borderId="10" xfId="0" applyNumberFormat="1" applyFont="1" applyFill="1" applyBorder="1" applyAlignment="1">
      <alignment horizontal="center"/>
    </xf>
    <xf numFmtId="164" fontId="43" fillId="33" borderId="10" xfId="0" applyNumberFormat="1" applyFont="1" applyFill="1" applyBorder="1" applyAlignment="1">
      <alignment horizontal="center"/>
    </xf>
    <xf numFmtId="2" fontId="46" fillId="33" borderId="25" xfId="0" applyNumberFormat="1" applyFont="1" applyFill="1" applyBorder="1" applyAlignment="1">
      <alignment horizontal="center"/>
    </xf>
    <xf numFmtId="2" fontId="44" fillId="33" borderId="26" xfId="0" applyNumberFormat="1" applyFont="1" applyFill="1" applyBorder="1" applyAlignment="1">
      <alignment horizontal="center"/>
    </xf>
    <xf numFmtId="2" fontId="46" fillId="33" borderId="27" xfId="0" applyNumberFormat="1" applyFont="1" applyFill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352425</xdr:colOff>
      <xdr:row>4</xdr:row>
      <xdr:rowOff>28575</xdr:rowOff>
    </xdr:from>
    <xdr:to>
      <xdr:col>8</xdr:col>
      <xdr:colOff>161925</xdr:colOff>
      <xdr:row>4</xdr:row>
      <xdr:rowOff>400050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95675" y="1085850"/>
          <a:ext cx="6762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352425</xdr:colOff>
      <xdr:row>4</xdr:row>
      <xdr:rowOff>85725</xdr:rowOff>
    </xdr:from>
    <xdr:to>
      <xdr:col>12</xdr:col>
      <xdr:colOff>228600</xdr:colOff>
      <xdr:row>4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00600" y="1143000"/>
          <a:ext cx="676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238125</xdr:colOff>
      <xdr:row>4</xdr:row>
      <xdr:rowOff>76200</xdr:rowOff>
    </xdr:from>
    <xdr:to>
      <xdr:col>29</xdr:col>
      <xdr:colOff>0</xdr:colOff>
      <xdr:row>4</xdr:row>
      <xdr:rowOff>76200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620250" y="1133475"/>
          <a:ext cx="1066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228600</xdr:colOff>
      <xdr:row>4</xdr:row>
      <xdr:rowOff>57150</xdr:rowOff>
    </xdr:from>
    <xdr:to>
      <xdr:col>20</xdr:col>
      <xdr:colOff>171450</xdr:colOff>
      <xdr:row>4</xdr:row>
      <xdr:rowOff>400050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105650" y="1114425"/>
          <a:ext cx="7143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266700</xdr:colOff>
      <xdr:row>4</xdr:row>
      <xdr:rowOff>76200</xdr:rowOff>
    </xdr:from>
    <xdr:to>
      <xdr:col>24</xdr:col>
      <xdr:colOff>371475</xdr:colOff>
      <xdr:row>4</xdr:row>
      <xdr:rowOff>76200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353425" y="1133475"/>
          <a:ext cx="962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276225</xdr:colOff>
      <xdr:row>4</xdr:row>
      <xdr:rowOff>38100</xdr:rowOff>
    </xdr:from>
    <xdr:to>
      <xdr:col>16</xdr:col>
      <xdr:colOff>142875</xdr:colOff>
      <xdr:row>4</xdr:row>
      <xdr:rowOff>466725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62650" y="1095375"/>
          <a:ext cx="6191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323850</xdr:colOff>
      <xdr:row>4</xdr:row>
      <xdr:rowOff>28575</xdr:rowOff>
    </xdr:from>
    <xdr:to>
      <xdr:col>12</xdr:col>
      <xdr:colOff>200025</xdr:colOff>
      <xdr:row>4</xdr:row>
      <xdr:rowOff>466725</xdr:rowOff>
    </xdr:to>
    <xdr:pic>
      <xdr:nvPicPr>
        <xdr:cNvPr id="7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72025" y="1085850"/>
          <a:ext cx="6762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304800</xdr:colOff>
      <xdr:row>4</xdr:row>
      <xdr:rowOff>57150</xdr:rowOff>
    </xdr:from>
    <xdr:to>
      <xdr:col>24</xdr:col>
      <xdr:colOff>57150</xdr:colOff>
      <xdr:row>4</xdr:row>
      <xdr:rowOff>466725</xdr:rowOff>
    </xdr:to>
    <xdr:pic>
      <xdr:nvPicPr>
        <xdr:cNvPr id="8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391525" y="1114425"/>
          <a:ext cx="6096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323850</xdr:colOff>
      <xdr:row>4</xdr:row>
      <xdr:rowOff>76200</xdr:rowOff>
    </xdr:from>
    <xdr:to>
      <xdr:col>28</xdr:col>
      <xdr:colOff>28575</xdr:colOff>
      <xdr:row>4</xdr:row>
      <xdr:rowOff>476250</xdr:rowOff>
    </xdr:to>
    <xdr:pic>
      <xdr:nvPicPr>
        <xdr:cNvPr id="9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705975" y="1133475"/>
          <a:ext cx="5715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114300</xdr:colOff>
      <xdr:row>5</xdr:row>
      <xdr:rowOff>190500</xdr:rowOff>
    </xdr:from>
    <xdr:to>
      <xdr:col>4</xdr:col>
      <xdr:colOff>619125</xdr:colOff>
      <xdr:row>6</xdr:row>
      <xdr:rowOff>333375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95600" y="1304925"/>
          <a:ext cx="5143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123825</xdr:colOff>
      <xdr:row>6</xdr:row>
      <xdr:rowOff>19050</xdr:rowOff>
    </xdr:from>
    <xdr:to>
      <xdr:col>5</xdr:col>
      <xdr:colOff>657225</xdr:colOff>
      <xdr:row>6</xdr:row>
      <xdr:rowOff>361950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62350" y="1333500"/>
          <a:ext cx="5334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57150</xdr:colOff>
      <xdr:row>6</xdr:row>
      <xdr:rowOff>28575</xdr:rowOff>
    </xdr:from>
    <xdr:to>
      <xdr:col>9</xdr:col>
      <xdr:colOff>561975</xdr:colOff>
      <xdr:row>6</xdr:row>
      <xdr:rowOff>371475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24575" y="1343025"/>
          <a:ext cx="5048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</xdr:colOff>
      <xdr:row>6</xdr:row>
      <xdr:rowOff>19050</xdr:rowOff>
    </xdr:from>
    <xdr:to>
      <xdr:col>7</xdr:col>
      <xdr:colOff>514350</xdr:colOff>
      <xdr:row>6</xdr:row>
      <xdr:rowOff>371475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762500" y="1333500"/>
          <a:ext cx="5048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66675</xdr:colOff>
      <xdr:row>6</xdr:row>
      <xdr:rowOff>28575</xdr:rowOff>
    </xdr:from>
    <xdr:to>
      <xdr:col>8</xdr:col>
      <xdr:colOff>581025</xdr:colOff>
      <xdr:row>6</xdr:row>
      <xdr:rowOff>371475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476875" y="1343025"/>
          <a:ext cx="5143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47625</xdr:colOff>
      <xdr:row>6</xdr:row>
      <xdr:rowOff>28575</xdr:rowOff>
    </xdr:from>
    <xdr:to>
      <xdr:col>6</xdr:col>
      <xdr:colOff>571500</xdr:colOff>
      <xdr:row>6</xdr:row>
      <xdr:rowOff>371475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143375" y="1343025"/>
          <a:ext cx="5238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9"/>
  <sheetViews>
    <sheetView tabSelected="1" zoomScale="80" zoomScaleNormal="80" zoomScalePageLayoutView="0" workbookViewId="0" topLeftCell="A1">
      <selection activeCell="H8" sqref="H8"/>
    </sheetView>
  </sheetViews>
  <sheetFormatPr defaultColWidth="9.00390625" defaultRowHeight="12.75"/>
  <cols>
    <col min="1" max="1" width="2.625" style="11" customWidth="1"/>
    <col min="2" max="2" width="10.875" style="7" customWidth="1"/>
    <col min="3" max="3" width="8.625" style="23" customWidth="1"/>
    <col min="4" max="4" width="6.00390625" style="23" customWidth="1"/>
    <col min="5" max="5" width="13.125" style="37" customWidth="1"/>
    <col min="6" max="7" width="4.625" style="1" customWidth="1"/>
    <col min="8" max="8" width="2.125" style="1" customWidth="1"/>
    <col min="9" max="9" width="5.75390625" style="1" customWidth="1"/>
    <col min="10" max="11" width="4.625" style="1" customWidth="1"/>
    <col min="12" max="12" width="1.25" style="1" customWidth="1"/>
    <col min="13" max="13" width="5.75390625" style="1" customWidth="1"/>
    <col min="14" max="15" width="4.625" style="1" customWidth="1"/>
    <col min="16" max="16" width="0.6171875" style="1" customWidth="1"/>
    <col min="17" max="17" width="5.75390625" style="1" customWidth="1"/>
    <col min="18" max="19" width="4.625" style="1" customWidth="1"/>
    <col min="20" max="20" width="0.875" style="1" customWidth="1"/>
    <col min="21" max="21" width="5.75390625" style="1" customWidth="1"/>
    <col min="22" max="23" width="4.625" style="1" customWidth="1"/>
    <col min="24" max="24" width="2.00390625" style="1" customWidth="1"/>
    <col min="25" max="25" width="5.75390625" style="1" customWidth="1"/>
    <col min="26" max="27" width="4.625" style="1" customWidth="1"/>
    <col min="28" max="28" width="2.125" style="1" customWidth="1"/>
    <col min="29" max="29" width="5.75390625" style="1" customWidth="1"/>
    <col min="30" max="30" width="7.625" style="1" customWidth="1"/>
    <col min="31" max="16384" width="9.125" style="1" customWidth="1"/>
  </cols>
  <sheetData>
    <row r="1" spans="1:30" ht="30" customHeight="1">
      <c r="A1" s="91" t="s">
        <v>57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</row>
    <row r="2" spans="1:30" ht="23.25">
      <c r="A2" s="92" t="s">
        <v>93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</row>
    <row r="3" spans="1:30" ht="17.25" customHeight="1">
      <c r="A3" s="93" t="s">
        <v>31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</row>
    <row r="4" ht="12.75" customHeight="1" thickBot="1">
      <c r="C4" s="22"/>
    </row>
    <row r="5" spans="1:30" s="16" customFormat="1" ht="40.5" customHeight="1">
      <c r="A5" s="19" t="s">
        <v>14</v>
      </c>
      <c r="B5" s="25" t="s">
        <v>15</v>
      </c>
      <c r="C5" s="24" t="s">
        <v>16</v>
      </c>
      <c r="D5" s="24"/>
      <c r="E5" s="62"/>
      <c r="F5" s="94"/>
      <c r="G5" s="95"/>
      <c r="H5" s="95"/>
      <c r="I5" s="96"/>
      <c r="J5" s="94"/>
      <c r="K5" s="95"/>
      <c r="L5" s="95"/>
      <c r="M5" s="96"/>
      <c r="N5" s="94"/>
      <c r="O5" s="95"/>
      <c r="P5" s="95"/>
      <c r="Q5" s="96"/>
      <c r="R5" s="94"/>
      <c r="S5" s="95"/>
      <c r="T5" s="95"/>
      <c r="U5" s="96"/>
      <c r="V5" s="94"/>
      <c r="W5" s="95"/>
      <c r="X5" s="95"/>
      <c r="Y5" s="96"/>
      <c r="Z5" s="94"/>
      <c r="AA5" s="95"/>
      <c r="AB5" s="95"/>
      <c r="AC5" s="96"/>
      <c r="AD5" s="15" t="s">
        <v>0</v>
      </c>
    </row>
    <row r="6" spans="1:30" s="17" customFormat="1" ht="19.5" customHeight="1" thickBot="1">
      <c r="A6" s="28"/>
      <c r="B6" s="26"/>
      <c r="C6" s="27"/>
      <c r="D6" s="27"/>
      <c r="E6" s="65"/>
      <c r="F6" s="57" t="s">
        <v>29</v>
      </c>
      <c r="G6" s="58" t="s">
        <v>30</v>
      </c>
      <c r="H6" s="59"/>
      <c r="I6" s="60" t="s">
        <v>0</v>
      </c>
      <c r="J6" s="57" t="s">
        <v>29</v>
      </c>
      <c r="K6" s="58" t="s">
        <v>30</v>
      </c>
      <c r="L6" s="59"/>
      <c r="M6" s="60" t="s">
        <v>0</v>
      </c>
      <c r="N6" s="57" t="s">
        <v>29</v>
      </c>
      <c r="O6" s="58" t="s">
        <v>30</v>
      </c>
      <c r="P6" s="59"/>
      <c r="Q6" s="60" t="s">
        <v>0</v>
      </c>
      <c r="R6" s="57" t="s">
        <v>29</v>
      </c>
      <c r="S6" s="58" t="s">
        <v>30</v>
      </c>
      <c r="T6" s="59"/>
      <c r="U6" s="60" t="s">
        <v>0</v>
      </c>
      <c r="V6" s="57" t="s">
        <v>29</v>
      </c>
      <c r="W6" s="58" t="s">
        <v>30</v>
      </c>
      <c r="X6" s="59"/>
      <c r="Y6" s="60" t="s">
        <v>0</v>
      </c>
      <c r="Z6" s="57" t="s">
        <v>29</v>
      </c>
      <c r="AA6" s="58" t="s">
        <v>30</v>
      </c>
      <c r="AB6" s="59"/>
      <c r="AC6" s="60" t="s">
        <v>0</v>
      </c>
      <c r="AD6" s="61"/>
    </row>
    <row r="7" spans="1:30" s="18" customFormat="1" ht="12.75" customHeight="1">
      <c r="A7" s="64" t="s">
        <v>1</v>
      </c>
      <c r="B7" s="66" t="s">
        <v>65</v>
      </c>
      <c r="C7" s="66" t="s">
        <v>44</v>
      </c>
      <c r="D7" s="56">
        <v>2008</v>
      </c>
      <c r="E7" s="68" t="s">
        <v>74</v>
      </c>
      <c r="F7" s="72">
        <v>3.2</v>
      </c>
      <c r="G7" s="73">
        <v>9.2</v>
      </c>
      <c r="H7" s="74"/>
      <c r="I7" s="75">
        <f aca="true" t="shared" si="0" ref="I7:I39">F7+G7-H7</f>
        <v>12.399999999999999</v>
      </c>
      <c r="J7" s="76">
        <v>2.5</v>
      </c>
      <c r="K7" s="73">
        <v>8.5</v>
      </c>
      <c r="L7" s="77"/>
      <c r="M7" s="78">
        <f aca="true" t="shared" si="1" ref="M7:M39">J7+K7-L7</f>
        <v>11</v>
      </c>
      <c r="N7" s="72">
        <v>2.1</v>
      </c>
      <c r="O7" s="73">
        <v>9.1</v>
      </c>
      <c r="P7" s="77"/>
      <c r="Q7" s="75">
        <f aca="true" t="shared" si="2" ref="Q7:Q39">N7+O7-P7</f>
        <v>11.2</v>
      </c>
      <c r="R7" s="76">
        <v>2</v>
      </c>
      <c r="S7" s="73">
        <v>9.5</v>
      </c>
      <c r="T7" s="77"/>
      <c r="U7" s="78">
        <f aca="true" t="shared" si="3" ref="U7:U38">R7+S7-T7</f>
        <v>11.5</v>
      </c>
      <c r="V7" s="72">
        <v>2.6</v>
      </c>
      <c r="W7" s="73">
        <v>8.7</v>
      </c>
      <c r="X7" s="77"/>
      <c r="Y7" s="75">
        <f aca="true" t="shared" si="4" ref="Y7:Y39">V7+W7-X7</f>
        <v>11.299999999999999</v>
      </c>
      <c r="Z7" s="76">
        <v>1.8</v>
      </c>
      <c r="AA7" s="73">
        <v>8.8</v>
      </c>
      <c r="AB7" s="77"/>
      <c r="AC7" s="78">
        <f aca="true" t="shared" si="5" ref="AC7:AC38">Z7+AA7-AB7</f>
        <v>10.600000000000001</v>
      </c>
      <c r="AD7" s="79">
        <f aca="true" t="shared" si="6" ref="AD7:AD39">I7+M7+Q7+U7+Y7+AC7</f>
        <v>68</v>
      </c>
    </row>
    <row r="8" spans="1:30" s="18" customFormat="1" ht="12" customHeight="1">
      <c r="A8" s="64" t="s">
        <v>2</v>
      </c>
      <c r="B8" s="67" t="s">
        <v>105</v>
      </c>
      <c r="C8" s="67" t="s">
        <v>27</v>
      </c>
      <c r="D8" s="47" t="s">
        <v>54</v>
      </c>
      <c r="E8" s="68" t="s">
        <v>71</v>
      </c>
      <c r="F8" s="80">
        <v>2.9</v>
      </c>
      <c r="G8" s="81">
        <v>9.3</v>
      </c>
      <c r="H8" s="82"/>
      <c r="I8" s="83">
        <f t="shared" si="0"/>
        <v>12.200000000000001</v>
      </c>
      <c r="J8" s="84">
        <v>2.5</v>
      </c>
      <c r="K8" s="81">
        <v>8.2</v>
      </c>
      <c r="L8" s="85"/>
      <c r="M8" s="86">
        <f t="shared" si="1"/>
        <v>10.7</v>
      </c>
      <c r="N8" s="80">
        <v>2.1</v>
      </c>
      <c r="O8" s="81">
        <v>8.7</v>
      </c>
      <c r="P8" s="85"/>
      <c r="Q8" s="83">
        <f t="shared" si="2"/>
        <v>10.799999999999999</v>
      </c>
      <c r="R8" s="84">
        <v>1.6</v>
      </c>
      <c r="S8" s="81">
        <v>9.4</v>
      </c>
      <c r="T8" s="85"/>
      <c r="U8" s="86">
        <f t="shared" si="3"/>
        <v>11</v>
      </c>
      <c r="V8" s="80">
        <v>2.7</v>
      </c>
      <c r="W8" s="81">
        <v>9.3</v>
      </c>
      <c r="X8" s="85"/>
      <c r="Y8" s="83">
        <f t="shared" si="4"/>
        <v>12</v>
      </c>
      <c r="Z8" s="84">
        <v>2.1</v>
      </c>
      <c r="AA8" s="81">
        <v>8.4</v>
      </c>
      <c r="AB8" s="85"/>
      <c r="AC8" s="86">
        <f t="shared" si="5"/>
        <v>10.5</v>
      </c>
      <c r="AD8" s="87">
        <f t="shared" si="6"/>
        <v>67.19999999999999</v>
      </c>
    </row>
    <row r="9" spans="1:30" s="18" customFormat="1" ht="12.75" customHeight="1">
      <c r="A9" s="64" t="s">
        <v>3</v>
      </c>
      <c r="B9" s="67" t="s">
        <v>106</v>
      </c>
      <c r="C9" s="67" t="s">
        <v>64</v>
      </c>
      <c r="D9" s="47" t="s">
        <v>54</v>
      </c>
      <c r="E9" s="68" t="s">
        <v>72</v>
      </c>
      <c r="F9" s="80">
        <v>3.6</v>
      </c>
      <c r="G9" s="81">
        <v>8.1</v>
      </c>
      <c r="H9" s="82"/>
      <c r="I9" s="83">
        <f t="shared" si="0"/>
        <v>11.7</v>
      </c>
      <c r="J9" s="84">
        <v>1.5</v>
      </c>
      <c r="K9" s="81">
        <v>8.2</v>
      </c>
      <c r="L9" s="85"/>
      <c r="M9" s="86">
        <f t="shared" si="1"/>
        <v>9.7</v>
      </c>
      <c r="N9" s="80">
        <v>2.2</v>
      </c>
      <c r="O9" s="81">
        <v>8.4</v>
      </c>
      <c r="P9" s="85"/>
      <c r="Q9" s="83">
        <f t="shared" si="2"/>
        <v>10.600000000000001</v>
      </c>
      <c r="R9" s="84">
        <v>2.2</v>
      </c>
      <c r="S9" s="81">
        <v>9.1</v>
      </c>
      <c r="T9" s="85"/>
      <c r="U9" s="86">
        <f t="shared" si="3"/>
        <v>11.3</v>
      </c>
      <c r="V9" s="80">
        <v>2.8</v>
      </c>
      <c r="W9" s="81">
        <v>8.5</v>
      </c>
      <c r="X9" s="85"/>
      <c r="Y9" s="83">
        <f t="shared" si="4"/>
        <v>11.3</v>
      </c>
      <c r="Z9" s="84">
        <v>2.2</v>
      </c>
      <c r="AA9" s="81">
        <v>8.2</v>
      </c>
      <c r="AB9" s="85"/>
      <c r="AC9" s="86">
        <f t="shared" si="5"/>
        <v>10.399999999999999</v>
      </c>
      <c r="AD9" s="87">
        <f t="shared" si="6"/>
        <v>65</v>
      </c>
    </row>
    <row r="10" spans="1:31" s="18" customFormat="1" ht="12.75" customHeight="1">
      <c r="A10" s="64" t="s">
        <v>4</v>
      </c>
      <c r="B10" s="67" t="s">
        <v>117</v>
      </c>
      <c r="C10" s="67" t="s">
        <v>118</v>
      </c>
      <c r="D10" s="63">
        <v>2007</v>
      </c>
      <c r="E10" s="68" t="s">
        <v>119</v>
      </c>
      <c r="F10" s="80">
        <v>2.8</v>
      </c>
      <c r="G10" s="81">
        <v>8.9</v>
      </c>
      <c r="H10" s="82"/>
      <c r="I10" s="83">
        <f t="shared" si="0"/>
        <v>11.7</v>
      </c>
      <c r="J10" s="84">
        <v>1.2</v>
      </c>
      <c r="K10" s="81">
        <v>8.35</v>
      </c>
      <c r="L10" s="85"/>
      <c r="M10" s="86">
        <f t="shared" si="1"/>
        <v>9.549999999999999</v>
      </c>
      <c r="N10" s="98">
        <v>1.9</v>
      </c>
      <c r="O10" s="99">
        <v>9.5</v>
      </c>
      <c r="P10" s="100"/>
      <c r="Q10" s="101">
        <f t="shared" si="2"/>
        <v>11.4</v>
      </c>
      <c r="R10" s="102">
        <v>1.8</v>
      </c>
      <c r="S10" s="99">
        <v>9.2</v>
      </c>
      <c r="T10" s="100"/>
      <c r="U10" s="103">
        <f t="shared" si="3"/>
        <v>11</v>
      </c>
      <c r="V10" s="98">
        <v>2.5</v>
      </c>
      <c r="W10" s="81">
        <v>8.7</v>
      </c>
      <c r="X10" s="85"/>
      <c r="Y10" s="83">
        <f t="shared" si="4"/>
        <v>11.2</v>
      </c>
      <c r="Z10" s="84">
        <v>1.2</v>
      </c>
      <c r="AA10" s="81">
        <v>8.4</v>
      </c>
      <c r="AB10" s="85"/>
      <c r="AC10" s="86">
        <f t="shared" si="5"/>
        <v>9.6</v>
      </c>
      <c r="AD10" s="87">
        <f t="shared" si="6"/>
        <v>64.44999999999999</v>
      </c>
      <c r="AE10" s="1"/>
    </row>
    <row r="11" spans="1:31" s="18" customFormat="1" ht="12.75" customHeight="1">
      <c r="A11" s="64" t="s">
        <v>5</v>
      </c>
      <c r="B11" s="67" t="s">
        <v>77</v>
      </c>
      <c r="C11" s="67" t="s">
        <v>34</v>
      </c>
      <c r="D11" s="47" t="s">
        <v>54</v>
      </c>
      <c r="E11" s="68" t="s">
        <v>71</v>
      </c>
      <c r="F11" s="80">
        <v>2.5</v>
      </c>
      <c r="G11" s="81">
        <v>8.9</v>
      </c>
      <c r="H11" s="82"/>
      <c r="I11" s="83">
        <f>F11+G11-H11</f>
        <v>11.4</v>
      </c>
      <c r="J11" s="84">
        <v>1.9</v>
      </c>
      <c r="K11" s="81">
        <v>8.5</v>
      </c>
      <c r="L11" s="85"/>
      <c r="M11" s="86">
        <f>J11+K11-L11</f>
        <v>10.4</v>
      </c>
      <c r="N11" s="98">
        <v>2</v>
      </c>
      <c r="O11" s="99">
        <v>9.2</v>
      </c>
      <c r="P11" s="100"/>
      <c r="Q11" s="101">
        <f>N11+O11-P11</f>
        <v>11.2</v>
      </c>
      <c r="R11" s="102">
        <v>1.6</v>
      </c>
      <c r="S11" s="99">
        <v>9.15</v>
      </c>
      <c r="T11" s="100"/>
      <c r="U11" s="103">
        <f>R11+S11-T11</f>
        <v>10.75</v>
      </c>
      <c r="V11" s="98">
        <v>2.4</v>
      </c>
      <c r="W11" s="81">
        <v>8.8</v>
      </c>
      <c r="X11" s="85"/>
      <c r="Y11" s="83">
        <f>V11+W11-X11</f>
        <v>11.200000000000001</v>
      </c>
      <c r="Z11" s="84">
        <v>2.1</v>
      </c>
      <c r="AA11" s="81">
        <v>7.3</v>
      </c>
      <c r="AB11" s="85"/>
      <c r="AC11" s="86">
        <f>Z11+AA11-AB11</f>
        <v>9.4</v>
      </c>
      <c r="AD11" s="87">
        <f>I11+M11+Q11+U11+Y11+AC11</f>
        <v>64.35000000000001</v>
      </c>
      <c r="AE11" s="1"/>
    </row>
    <row r="12" spans="1:31" s="18" customFormat="1" ht="12.75" customHeight="1">
      <c r="A12" s="64" t="s">
        <v>6</v>
      </c>
      <c r="B12" s="67" t="s">
        <v>114</v>
      </c>
      <c r="C12" s="67" t="s">
        <v>115</v>
      </c>
      <c r="D12" s="63">
        <v>2007</v>
      </c>
      <c r="E12" s="68" t="s">
        <v>113</v>
      </c>
      <c r="F12" s="80">
        <v>3.1</v>
      </c>
      <c r="G12" s="81">
        <v>9</v>
      </c>
      <c r="H12" s="82"/>
      <c r="I12" s="83">
        <f>F12+G12-H12</f>
        <v>12.1</v>
      </c>
      <c r="J12" s="84">
        <v>1.3</v>
      </c>
      <c r="K12" s="81">
        <v>7.95</v>
      </c>
      <c r="L12" s="85"/>
      <c r="M12" s="86">
        <f>J12+K12-L12</f>
        <v>9.25</v>
      </c>
      <c r="N12" s="98">
        <v>2.2</v>
      </c>
      <c r="O12" s="99">
        <v>8.45</v>
      </c>
      <c r="P12" s="100"/>
      <c r="Q12" s="101">
        <f>N12+O12-P12</f>
        <v>10.649999999999999</v>
      </c>
      <c r="R12" s="102">
        <v>1.6</v>
      </c>
      <c r="S12" s="99">
        <v>9.1</v>
      </c>
      <c r="T12" s="100"/>
      <c r="U12" s="103">
        <f>R12+S12-T12</f>
        <v>10.7</v>
      </c>
      <c r="V12" s="98">
        <v>2.2</v>
      </c>
      <c r="W12" s="81">
        <v>8.6</v>
      </c>
      <c r="X12" s="85"/>
      <c r="Y12" s="83">
        <f>V12+W12-X12</f>
        <v>10.8</v>
      </c>
      <c r="Z12" s="84">
        <v>2.1</v>
      </c>
      <c r="AA12" s="81">
        <v>8.7</v>
      </c>
      <c r="AB12" s="85"/>
      <c r="AC12" s="86">
        <f>Z12+AA12-AB12</f>
        <v>10.799999999999999</v>
      </c>
      <c r="AD12" s="87">
        <f>I12+M12+Q12+U12+Y12+AC12</f>
        <v>64.3</v>
      </c>
      <c r="AE12" s="1"/>
    </row>
    <row r="13" spans="1:30" ht="12.75" customHeight="1">
      <c r="A13" s="64" t="s">
        <v>7</v>
      </c>
      <c r="B13" s="67" t="s">
        <v>60</v>
      </c>
      <c r="C13" s="67" t="s">
        <v>61</v>
      </c>
      <c r="D13" s="47" t="s">
        <v>54</v>
      </c>
      <c r="E13" s="68" t="s">
        <v>81</v>
      </c>
      <c r="F13" s="80">
        <v>3</v>
      </c>
      <c r="G13" s="81">
        <v>8.9</v>
      </c>
      <c r="H13" s="82"/>
      <c r="I13" s="83">
        <f>F13+G13-H13</f>
        <v>11.9</v>
      </c>
      <c r="J13" s="84">
        <v>1.2</v>
      </c>
      <c r="K13" s="81">
        <v>8.25</v>
      </c>
      <c r="L13" s="85"/>
      <c r="M13" s="86">
        <f>J13+K13-L13</f>
        <v>9.45</v>
      </c>
      <c r="N13" s="98">
        <v>1.9</v>
      </c>
      <c r="O13" s="99">
        <v>8.8</v>
      </c>
      <c r="P13" s="100"/>
      <c r="Q13" s="101">
        <f>N13+O13-P13</f>
        <v>10.700000000000001</v>
      </c>
      <c r="R13" s="102">
        <v>1.6</v>
      </c>
      <c r="S13" s="99">
        <v>9</v>
      </c>
      <c r="T13" s="100"/>
      <c r="U13" s="103">
        <f>R13+S13-T13</f>
        <v>10.6</v>
      </c>
      <c r="V13" s="98">
        <v>2.1</v>
      </c>
      <c r="W13" s="81">
        <v>8.8</v>
      </c>
      <c r="X13" s="85"/>
      <c r="Y13" s="83">
        <f>V13+W13-X13</f>
        <v>10.9</v>
      </c>
      <c r="Z13" s="84">
        <v>1.2</v>
      </c>
      <c r="AA13" s="81">
        <v>9</v>
      </c>
      <c r="AB13" s="85"/>
      <c r="AC13" s="86">
        <f>Z13+AA13-AB13</f>
        <v>10.2</v>
      </c>
      <c r="AD13" s="87">
        <f>I13+M13+Q13+U13+Y13+AC13</f>
        <v>63.75</v>
      </c>
    </row>
    <row r="14" spans="1:30" ht="12.75" customHeight="1">
      <c r="A14" s="64" t="s">
        <v>8</v>
      </c>
      <c r="B14" s="67" t="s">
        <v>40</v>
      </c>
      <c r="C14" s="67" t="s">
        <v>28</v>
      </c>
      <c r="D14" s="47" t="s">
        <v>54</v>
      </c>
      <c r="E14" s="68" t="s">
        <v>79</v>
      </c>
      <c r="F14" s="80">
        <v>3.2</v>
      </c>
      <c r="G14" s="81">
        <v>8.2</v>
      </c>
      <c r="H14" s="82"/>
      <c r="I14" s="83">
        <f>F14+G14-H14</f>
        <v>11.399999999999999</v>
      </c>
      <c r="J14" s="84">
        <v>1.4</v>
      </c>
      <c r="K14" s="81">
        <v>8.95</v>
      </c>
      <c r="L14" s="85"/>
      <c r="M14" s="86">
        <f>J14+K14-L14</f>
        <v>10.35</v>
      </c>
      <c r="N14" s="98">
        <v>2.1</v>
      </c>
      <c r="O14" s="99">
        <v>8.35</v>
      </c>
      <c r="P14" s="100"/>
      <c r="Q14" s="101">
        <f>N14+O14-P14</f>
        <v>10.45</v>
      </c>
      <c r="R14" s="102">
        <v>1.6</v>
      </c>
      <c r="S14" s="99">
        <v>9</v>
      </c>
      <c r="T14" s="100"/>
      <c r="U14" s="103">
        <f>R14+S14-T14</f>
        <v>10.6</v>
      </c>
      <c r="V14" s="98">
        <v>2</v>
      </c>
      <c r="W14" s="81">
        <v>8.6</v>
      </c>
      <c r="X14" s="85"/>
      <c r="Y14" s="83">
        <f>V14+W14-X14</f>
        <v>10.6</v>
      </c>
      <c r="Z14" s="84">
        <v>1.9</v>
      </c>
      <c r="AA14" s="81">
        <v>8.4</v>
      </c>
      <c r="AB14" s="85"/>
      <c r="AC14" s="86">
        <f>Z14+AA14-AB14</f>
        <v>10.3</v>
      </c>
      <c r="AD14" s="87">
        <f>I14+M14+Q14+U14+Y14+AC14</f>
        <v>63.7</v>
      </c>
    </row>
    <row r="15" spans="1:31" ht="12.75" customHeight="1">
      <c r="A15" s="64" t="s">
        <v>9</v>
      </c>
      <c r="B15" s="66" t="s">
        <v>66</v>
      </c>
      <c r="C15" s="66" t="s">
        <v>41</v>
      </c>
      <c r="D15" s="56">
        <v>2007</v>
      </c>
      <c r="E15" s="68" t="s">
        <v>74</v>
      </c>
      <c r="F15" s="80">
        <v>2.8</v>
      </c>
      <c r="G15" s="81">
        <v>8.1</v>
      </c>
      <c r="H15" s="82"/>
      <c r="I15" s="83">
        <f>F15+G15-H15</f>
        <v>10.899999999999999</v>
      </c>
      <c r="J15" s="84">
        <v>1.3</v>
      </c>
      <c r="K15" s="81">
        <v>8.4</v>
      </c>
      <c r="L15" s="85"/>
      <c r="M15" s="86">
        <f>J15+K15-L15</f>
        <v>9.700000000000001</v>
      </c>
      <c r="N15" s="98">
        <v>2.1</v>
      </c>
      <c r="O15" s="99">
        <v>8.9</v>
      </c>
      <c r="P15" s="100"/>
      <c r="Q15" s="101">
        <f>N15+O15-P15</f>
        <v>11</v>
      </c>
      <c r="R15" s="102">
        <v>1.8</v>
      </c>
      <c r="S15" s="99">
        <v>9.15</v>
      </c>
      <c r="T15" s="100"/>
      <c r="U15" s="103">
        <f>R15+S15-T15</f>
        <v>10.950000000000001</v>
      </c>
      <c r="V15" s="98">
        <v>2.5</v>
      </c>
      <c r="W15" s="81">
        <v>8.6</v>
      </c>
      <c r="X15" s="85"/>
      <c r="Y15" s="83">
        <f>V15+W15-X15</f>
        <v>11.1</v>
      </c>
      <c r="Z15" s="84">
        <v>1.2</v>
      </c>
      <c r="AA15" s="81">
        <v>8.8</v>
      </c>
      <c r="AB15" s="85"/>
      <c r="AC15" s="86">
        <f>Z15+AA15-AB15</f>
        <v>10</v>
      </c>
      <c r="AD15" s="87">
        <f>I15+M15+Q15+U15+Y15+AC15</f>
        <v>63.650000000000006</v>
      </c>
      <c r="AE15" s="18"/>
    </row>
    <row r="16" spans="1:30" ht="12.75" customHeight="1">
      <c r="A16" s="64" t="s">
        <v>10</v>
      </c>
      <c r="B16" s="66" t="s">
        <v>67</v>
      </c>
      <c r="C16" s="66" t="s">
        <v>37</v>
      </c>
      <c r="D16" s="56">
        <v>2007</v>
      </c>
      <c r="E16" s="68" t="s">
        <v>74</v>
      </c>
      <c r="F16" s="80">
        <v>2.7</v>
      </c>
      <c r="G16" s="81">
        <v>8.7</v>
      </c>
      <c r="H16" s="82"/>
      <c r="I16" s="83">
        <f>F16+G16-H16</f>
        <v>11.399999999999999</v>
      </c>
      <c r="J16" s="84">
        <v>1.9</v>
      </c>
      <c r="K16" s="81">
        <v>7.65</v>
      </c>
      <c r="L16" s="85"/>
      <c r="M16" s="86">
        <f>J16+K16-L16</f>
        <v>9.55</v>
      </c>
      <c r="N16" s="98">
        <v>2.2</v>
      </c>
      <c r="O16" s="99">
        <v>8.65</v>
      </c>
      <c r="P16" s="100"/>
      <c r="Q16" s="101">
        <f>N16+O16-P16</f>
        <v>10.850000000000001</v>
      </c>
      <c r="R16" s="102">
        <v>1.6</v>
      </c>
      <c r="S16" s="99">
        <v>9.5</v>
      </c>
      <c r="T16" s="100"/>
      <c r="U16" s="103">
        <f>R16+S16-T16</f>
        <v>11.1</v>
      </c>
      <c r="V16" s="98">
        <v>2.6</v>
      </c>
      <c r="W16" s="81">
        <v>8.6</v>
      </c>
      <c r="X16" s="85"/>
      <c r="Y16" s="83">
        <f>V16+W16-X16</f>
        <v>11.2</v>
      </c>
      <c r="Z16" s="84">
        <v>1.9</v>
      </c>
      <c r="AA16" s="81">
        <v>7.3</v>
      </c>
      <c r="AB16" s="85"/>
      <c r="AC16" s="86">
        <f>Z16+AA16-AB16</f>
        <v>9.2</v>
      </c>
      <c r="AD16" s="87">
        <f>I16+M16+Q16+U16+Y16+AC16</f>
        <v>63.3</v>
      </c>
    </row>
    <row r="17" spans="1:30" ht="12.75" customHeight="1">
      <c r="A17" s="64" t="s">
        <v>11</v>
      </c>
      <c r="B17" s="67" t="s">
        <v>96</v>
      </c>
      <c r="C17" s="67" t="s">
        <v>97</v>
      </c>
      <c r="D17" s="47" t="s">
        <v>52</v>
      </c>
      <c r="E17" s="69" t="s">
        <v>82</v>
      </c>
      <c r="F17" s="80">
        <v>2.8</v>
      </c>
      <c r="G17" s="81">
        <v>8.7</v>
      </c>
      <c r="H17" s="82"/>
      <c r="I17" s="83">
        <f>F17+G17-H17</f>
        <v>11.5</v>
      </c>
      <c r="J17" s="84">
        <v>0.6</v>
      </c>
      <c r="K17" s="81">
        <v>8.9</v>
      </c>
      <c r="L17" s="85"/>
      <c r="M17" s="86">
        <f>J17+K17-L17</f>
        <v>9.5</v>
      </c>
      <c r="N17" s="98">
        <v>1.8</v>
      </c>
      <c r="O17" s="99">
        <v>8.4</v>
      </c>
      <c r="P17" s="100"/>
      <c r="Q17" s="101">
        <f>N17+O17-P17</f>
        <v>10.200000000000001</v>
      </c>
      <c r="R17" s="102">
        <v>1.6</v>
      </c>
      <c r="S17" s="99">
        <v>9.3</v>
      </c>
      <c r="T17" s="100"/>
      <c r="U17" s="103">
        <f>R17+S17-T17</f>
        <v>10.9</v>
      </c>
      <c r="V17" s="98">
        <v>2.1</v>
      </c>
      <c r="W17" s="81">
        <v>8.8</v>
      </c>
      <c r="X17" s="85"/>
      <c r="Y17" s="83">
        <f>V17+W17-X17</f>
        <v>10.9</v>
      </c>
      <c r="Z17" s="84">
        <v>1.2</v>
      </c>
      <c r="AA17" s="81">
        <v>8.8</v>
      </c>
      <c r="AB17" s="85"/>
      <c r="AC17" s="86">
        <f>Z17+AA17-AB17</f>
        <v>10</v>
      </c>
      <c r="AD17" s="87">
        <f>I17+M17+Q17+U17+Y17+AC17</f>
        <v>63</v>
      </c>
    </row>
    <row r="18" spans="1:30" ht="12.75" customHeight="1">
      <c r="A18" s="64" t="s">
        <v>12</v>
      </c>
      <c r="B18" s="67" t="s">
        <v>45</v>
      </c>
      <c r="C18" s="67" t="s">
        <v>26</v>
      </c>
      <c r="D18" s="47" t="s">
        <v>52</v>
      </c>
      <c r="E18" s="68" t="s">
        <v>81</v>
      </c>
      <c r="F18" s="80">
        <v>3.1</v>
      </c>
      <c r="G18" s="81">
        <v>9</v>
      </c>
      <c r="H18" s="82"/>
      <c r="I18" s="83">
        <f>F18+G18-H18</f>
        <v>12.1</v>
      </c>
      <c r="J18" s="84">
        <v>1.2</v>
      </c>
      <c r="K18" s="81">
        <v>7.6</v>
      </c>
      <c r="L18" s="85"/>
      <c r="M18" s="86">
        <f>J18+K18-L18</f>
        <v>8.799999999999999</v>
      </c>
      <c r="N18" s="80">
        <v>1.9</v>
      </c>
      <c r="O18" s="81">
        <v>9.25</v>
      </c>
      <c r="P18" s="85"/>
      <c r="Q18" s="83">
        <f>N18+O18-P18</f>
        <v>11.15</v>
      </c>
      <c r="R18" s="84">
        <v>1.6</v>
      </c>
      <c r="S18" s="81">
        <v>8.95</v>
      </c>
      <c r="T18" s="85"/>
      <c r="U18" s="86">
        <f>R18+S18-T18</f>
        <v>10.549999999999999</v>
      </c>
      <c r="V18" s="80">
        <v>2.1</v>
      </c>
      <c r="W18" s="81">
        <v>8.9</v>
      </c>
      <c r="X18" s="85"/>
      <c r="Y18" s="83">
        <f>V18+W18-X18</f>
        <v>11</v>
      </c>
      <c r="Z18" s="84">
        <v>0.6</v>
      </c>
      <c r="AA18" s="81">
        <v>8.6</v>
      </c>
      <c r="AB18" s="85"/>
      <c r="AC18" s="86">
        <f>Z18+AA18-AB18</f>
        <v>9.2</v>
      </c>
      <c r="AD18" s="87">
        <f>I18+M18+Q18+U18+Y18+AC18</f>
        <v>62.8</v>
      </c>
    </row>
    <row r="19" spans="1:30" ht="12.75" customHeight="1">
      <c r="A19" s="64" t="s">
        <v>13</v>
      </c>
      <c r="B19" s="67" t="s">
        <v>102</v>
      </c>
      <c r="C19" s="67" t="s">
        <v>17</v>
      </c>
      <c r="D19" s="47" t="s">
        <v>54</v>
      </c>
      <c r="E19" s="68" t="s">
        <v>70</v>
      </c>
      <c r="F19" s="80">
        <v>2.6</v>
      </c>
      <c r="G19" s="81">
        <v>8.5</v>
      </c>
      <c r="H19" s="82"/>
      <c r="I19" s="83">
        <f>F19+G19-H19</f>
        <v>11.1</v>
      </c>
      <c r="J19" s="84">
        <v>1.2</v>
      </c>
      <c r="K19" s="81">
        <v>8.3</v>
      </c>
      <c r="L19" s="85"/>
      <c r="M19" s="86">
        <f>J19+K19-L19</f>
        <v>9.5</v>
      </c>
      <c r="N19" s="80">
        <v>2.1</v>
      </c>
      <c r="O19" s="81">
        <v>8.6</v>
      </c>
      <c r="P19" s="85"/>
      <c r="Q19" s="83">
        <f>N19+O19-P19</f>
        <v>10.7</v>
      </c>
      <c r="R19" s="84">
        <v>1.6</v>
      </c>
      <c r="S19" s="81">
        <v>9.05</v>
      </c>
      <c r="T19" s="85"/>
      <c r="U19" s="86">
        <f>R19+S19-T19</f>
        <v>10.65</v>
      </c>
      <c r="V19" s="80">
        <v>2.1</v>
      </c>
      <c r="W19" s="81">
        <v>8.4</v>
      </c>
      <c r="X19" s="85"/>
      <c r="Y19" s="83">
        <f>V19+W19-X19</f>
        <v>10.5</v>
      </c>
      <c r="Z19" s="84">
        <v>1.2</v>
      </c>
      <c r="AA19" s="81">
        <v>9.1</v>
      </c>
      <c r="AB19" s="85"/>
      <c r="AC19" s="86">
        <f>Z19+AA19-AB19</f>
        <v>10.299999999999999</v>
      </c>
      <c r="AD19" s="87">
        <f>I19+M19+Q19+U19+Y19+AC19</f>
        <v>62.75</v>
      </c>
    </row>
    <row r="20" spans="1:30" ht="12.75" customHeight="1">
      <c r="A20" s="64" t="s">
        <v>19</v>
      </c>
      <c r="B20" s="67" t="s">
        <v>47</v>
      </c>
      <c r="C20" s="67" t="s">
        <v>17</v>
      </c>
      <c r="D20" s="47" t="s">
        <v>52</v>
      </c>
      <c r="E20" s="68" t="s">
        <v>79</v>
      </c>
      <c r="F20" s="80">
        <v>2.8</v>
      </c>
      <c r="G20" s="81">
        <v>8</v>
      </c>
      <c r="H20" s="82"/>
      <c r="I20" s="83">
        <f t="shared" si="0"/>
        <v>10.8</v>
      </c>
      <c r="J20" s="84">
        <v>1.3</v>
      </c>
      <c r="K20" s="81">
        <v>8.2</v>
      </c>
      <c r="L20" s="85"/>
      <c r="M20" s="86">
        <f t="shared" si="1"/>
        <v>9.5</v>
      </c>
      <c r="N20" s="80">
        <v>2</v>
      </c>
      <c r="O20" s="81">
        <v>8.8</v>
      </c>
      <c r="P20" s="85"/>
      <c r="Q20" s="83">
        <f t="shared" si="2"/>
        <v>10.8</v>
      </c>
      <c r="R20" s="84">
        <v>1.6</v>
      </c>
      <c r="S20" s="81">
        <v>9.05</v>
      </c>
      <c r="T20" s="85"/>
      <c r="U20" s="86">
        <f t="shared" si="3"/>
        <v>10.65</v>
      </c>
      <c r="V20" s="80">
        <v>2</v>
      </c>
      <c r="W20" s="81">
        <v>8.1</v>
      </c>
      <c r="X20" s="85"/>
      <c r="Y20" s="83">
        <f t="shared" si="4"/>
        <v>10.1</v>
      </c>
      <c r="Z20" s="84">
        <v>1.2</v>
      </c>
      <c r="AA20" s="81">
        <v>8.7</v>
      </c>
      <c r="AB20" s="85"/>
      <c r="AC20" s="86">
        <f t="shared" si="5"/>
        <v>9.899999999999999</v>
      </c>
      <c r="AD20" s="87">
        <f t="shared" si="6"/>
        <v>61.75</v>
      </c>
    </row>
    <row r="21" spans="1:30" ht="12.75" customHeight="1">
      <c r="A21" s="64" t="s">
        <v>20</v>
      </c>
      <c r="B21" s="67" t="s">
        <v>43</v>
      </c>
      <c r="C21" s="71" t="s">
        <v>33</v>
      </c>
      <c r="D21" s="63">
        <v>2007</v>
      </c>
      <c r="E21" s="69" t="s">
        <v>42</v>
      </c>
      <c r="F21" s="80">
        <v>2.8</v>
      </c>
      <c r="G21" s="81">
        <v>8.6</v>
      </c>
      <c r="H21" s="82"/>
      <c r="I21" s="83">
        <f t="shared" si="0"/>
        <v>11.399999999999999</v>
      </c>
      <c r="J21" s="84">
        <v>1.2</v>
      </c>
      <c r="K21" s="81">
        <v>8.35</v>
      </c>
      <c r="L21" s="85"/>
      <c r="M21" s="86">
        <f t="shared" si="1"/>
        <v>9.549999999999999</v>
      </c>
      <c r="N21" s="80">
        <v>2.1</v>
      </c>
      <c r="O21" s="81">
        <v>8.6</v>
      </c>
      <c r="P21" s="85"/>
      <c r="Q21" s="83">
        <f t="shared" si="2"/>
        <v>10.7</v>
      </c>
      <c r="R21" s="84">
        <v>1.6</v>
      </c>
      <c r="S21" s="81">
        <v>9</v>
      </c>
      <c r="T21" s="85"/>
      <c r="U21" s="86">
        <f t="shared" si="3"/>
        <v>10.6</v>
      </c>
      <c r="V21" s="80">
        <v>2.1</v>
      </c>
      <c r="W21" s="81">
        <v>8.7</v>
      </c>
      <c r="X21" s="85"/>
      <c r="Y21" s="83">
        <f t="shared" si="4"/>
        <v>10.799999999999999</v>
      </c>
      <c r="Z21" s="84">
        <v>0.6</v>
      </c>
      <c r="AA21" s="81">
        <v>7.9</v>
      </c>
      <c r="AB21" s="85"/>
      <c r="AC21" s="86">
        <f t="shared" si="5"/>
        <v>8.5</v>
      </c>
      <c r="AD21" s="87">
        <f t="shared" si="6"/>
        <v>61.54999999999999</v>
      </c>
    </row>
    <row r="22" spans="1:30" ht="12.75" customHeight="1">
      <c r="A22" s="64" t="s">
        <v>21</v>
      </c>
      <c r="B22" s="67" t="s">
        <v>107</v>
      </c>
      <c r="C22" s="67" t="s">
        <v>108</v>
      </c>
      <c r="D22" s="47" t="s">
        <v>52</v>
      </c>
      <c r="E22" s="68" t="s">
        <v>72</v>
      </c>
      <c r="F22" s="80">
        <v>3.2</v>
      </c>
      <c r="G22" s="81">
        <v>7.2</v>
      </c>
      <c r="H22" s="82"/>
      <c r="I22" s="83">
        <f t="shared" si="0"/>
        <v>10.4</v>
      </c>
      <c r="J22" s="84">
        <v>0.9</v>
      </c>
      <c r="K22" s="81">
        <v>8.25</v>
      </c>
      <c r="L22" s="85"/>
      <c r="M22" s="86">
        <f t="shared" si="1"/>
        <v>9.15</v>
      </c>
      <c r="N22" s="80">
        <v>2.2</v>
      </c>
      <c r="O22" s="81">
        <v>8.7</v>
      </c>
      <c r="P22" s="85"/>
      <c r="Q22" s="83">
        <f t="shared" si="2"/>
        <v>10.899999999999999</v>
      </c>
      <c r="R22" s="84">
        <v>1.6</v>
      </c>
      <c r="S22" s="81">
        <v>8.85</v>
      </c>
      <c r="T22" s="85"/>
      <c r="U22" s="86">
        <f t="shared" si="3"/>
        <v>10.45</v>
      </c>
      <c r="V22" s="80">
        <v>1.9</v>
      </c>
      <c r="W22" s="81">
        <v>8.3</v>
      </c>
      <c r="X22" s="85"/>
      <c r="Y22" s="83">
        <f t="shared" si="4"/>
        <v>10.200000000000001</v>
      </c>
      <c r="Z22" s="84">
        <v>1.2</v>
      </c>
      <c r="AA22" s="81">
        <v>9.2</v>
      </c>
      <c r="AB22" s="85"/>
      <c r="AC22" s="86">
        <f t="shared" si="5"/>
        <v>10.399999999999999</v>
      </c>
      <c r="AD22" s="87">
        <f t="shared" si="6"/>
        <v>61.5</v>
      </c>
    </row>
    <row r="23" spans="1:31" s="18" customFormat="1" ht="12.75" customHeight="1">
      <c r="A23" s="64" t="s">
        <v>22</v>
      </c>
      <c r="B23" s="67" t="s">
        <v>95</v>
      </c>
      <c r="C23" s="67" t="s">
        <v>58</v>
      </c>
      <c r="D23" s="47" t="s">
        <v>54</v>
      </c>
      <c r="E23" s="69" t="s">
        <v>69</v>
      </c>
      <c r="F23" s="80">
        <v>2.7</v>
      </c>
      <c r="G23" s="81">
        <v>9.1</v>
      </c>
      <c r="H23" s="82"/>
      <c r="I23" s="83">
        <f t="shared" si="0"/>
        <v>11.8</v>
      </c>
      <c r="J23" s="84">
        <v>0.6</v>
      </c>
      <c r="K23" s="81">
        <v>8.4</v>
      </c>
      <c r="L23" s="85"/>
      <c r="M23" s="86">
        <f t="shared" si="1"/>
        <v>9</v>
      </c>
      <c r="N23" s="80">
        <v>1.9</v>
      </c>
      <c r="O23" s="81">
        <v>8.6</v>
      </c>
      <c r="P23" s="85"/>
      <c r="Q23" s="83">
        <f t="shared" si="2"/>
        <v>10.5</v>
      </c>
      <c r="R23" s="84">
        <v>1.6</v>
      </c>
      <c r="S23" s="81">
        <v>9.05</v>
      </c>
      <c r="T23" s="85"/>
      <c r="U23" s="86">
        <f t="shared" si="3"/>
        <v>10.65</v>
      </c>
      <c r="V23" s="80">
        <v>1.8</v>
      </c>
      <c r="W23" s="81">
        <v>8.3</v>
      </c>
      <c r="X23" s="85"/>
      <c r="Y23" s="83">
        <f t="shared" si="4"/>
        <v>10.100000000000001</v>
      </c>
      <c r="Z23" s="84">
        <v>0.6</v>
      </c>
      <c r="AA23" s="81">
        <v>8.6</v>
      </c>
      <c r="AB23" s="85"/>
      <c r="AC23" s="86">
        <f t="shared" si="5"/>
        <v>9.2</v>
      </c>
      <c r="AD23" s="87">
        <f t="shared" si="6"/>
        <v>61.25</v>
      </c>
      <c r="AE23" s="1"/>
    </row>
    <row r="24" spans="1:31" s="18" customFormat="1" ht="12.75" customHeight="1">
      <c r="A24" s="64" t="s">
        <v>23</v>
      </c>
      <c r="B24" s="67" t="s">
        <v>110</v>
      </c>
      <c r="C24" s="67" t="s">
        <v>76</v>
      </c>
      <c r="D24" s="47" t="s">
        <v>52</v>
      </c>
      <c r="E24" s="68" t="s">
        <v>113</v>
      </c>
      <c r="F24" s="80">
        <v>2.3</v>
      </c>
      <c r="G24" s="81">
        <v>8.7</v>
      </c>
      <c r="H24" s="82"/>
      <c r="I24" s="83">
        <f t="shared" si="0"/>
        <v>11</v>
      </c>
      <c r="J24" s="84">
        <v>1.2</v>
      </c>
      <c r="K24" s="81">
        <v>8.25</v>
      </c>
      <c r="L24" s="85"/>
      <c r="M24" s="86">
        <f t="shared" si="1"/>
        <v>9.45</v>
      </c>
      <c r="N24" s="80">
        <v>1.3</v>
      </c>
      <c r="O24" s="81">
        <v>8.7</v>
      </c>
      <c r="P24" s="85"/>
      <c r="Q24" s="83">
        <f t="shared" si="2"/>
        <v>10</v>
      </c>
      <c r="R24" s="84">
        <v>1.6</v>
      </c>
      <c r="S24" s="81">
        <v>9.05</v>
      </c>
      <c r="T24" s="85"/>
      <c r="U24" s="86">
        <f t="shared" si="3"/>
        <v>10.65</v>
      </c>
      <c r="V24" s="80">
        <v>1.2</v>
      </c>
      <c r="W24" s="81">
        <v>8.7</v>
      </c>
      <c r="X24" s="85"/>
      <c r="Y24" s="83">
        <f t="shared" si="4"/>
        <v>9.899999999999999</v>
      </c>
      <c r="Z24" s="84">
        <v>1.2</v>
      </c>
      <c r="AA24" s="81">
        <v>8.8</v>
      </c>
      <c r="AB24" s="85"/>
      <c r="AC24" s="86">
        <f t="shared" si="5"/>
        <v>10</v>
      </c>
      <c r="AD24" s="87">
        <f t="shared" si="6"/>
        <v>61</v>
      </c>
      <c r="AE24" s="1"/>
    </row>
    <row r="25" spans="1:30" ht="12.75" customHeight="1">
      <c r="A25" s="64" t="s">
        <v>24</v>
      </c>
      <c r="B25" s="67" t="s">
        <v>103</v>
      </c>
      <c r="C25" s="67" t="s">
        <v>104</v>
      </c>
      <c r="D25" s="47" t="s">
        <v>54</v>
      </c>
      <c r="E25" s="68" t="s">
        <v>71</v>
      </c>
      <c r="F25" s="80">
        <v>2.7</v>
      </c>
      <c r="G25" s="81">
        <v>8.6</v>
      </c>
      <c r="H25" s="82"/>
      <c r="I25" s="83">
        <f t="shared" si="0"/>
        <v>11.3</v>
      </c>
      <c r="J25" s="84">
        <v>1.2</v>
      </c>
      <c r="K25" s="81">
        <v>7.2</v>
      </c>
      <c r="L25" s="85"/>
      <c r="M25" s="86">
        <f t="shared" si="1"/>
        <v>8.4</v>
      </c>
      <c r="N25" s="80">
        <v>1.9</v>
      </c>
      <c r="O25" s="81">
        <v>8.7</v>
      </c>
      <c r="P25" s="85"/>
      <c r="Q25" s="83">
        <f t="shared" si="2"/>
        <v>10.6</v>
      </c>
      <c r="R25" s="84">
        <v>1.6</v>
      </c>
      <c r="S25" s="81">
        <v>8.9</v>
      </c>
      <c r="T25" s="85"/>
      <c r="U25" s="86">
        <f t="shared" si="3"/>
        <v>10.5</v>
      </c>
      <c r="V25" s="80">
        <v>1.8</v>
      </c>
      <c r="W25" s="81">
        <v>8.8</v>
      </c>
      <c r="X25" s="85"/>
      <c r="Y25" s="83">
        <f t="shared" si="4"/>
        <v>10.600000000000001</v>
      </c>
      <c r="Z25" s="84">
        <v>0.6</v>
      </c>
      <c r="AA25" s="81">
        <v>8.9</v>
      </c>
      <c r="AB25" s="85"/>
      <c r="AC25" s="86">
        <f t="shared" si="5"/>
        <v>9.5</v>
      </c>
      <c r="AD25" s="87">
        <f t="shared" si="6"/>
        <v>60.900000000000006</v>
      </c>
    </row>
    <row r="26" spans="1:30" ht="12.75" customHeight="1">
      <c r="A26" s="64" t="s">
        <v>25</v>
      </c>
      <c r="B26" s="67" t="s">
        <v>101</v>
      </c>
      <c r="C26" s="67" t="s">
        <v>78</v>
      </c>
      <c r="D26" s="47" t="s">
        <v>54</v>
      </c>
      <c r="E26" s="68" t="s">
        <v>70</v>
      </c>
      <c r="F26" s="80">
        <v>2.3</v>
      </c>
      <c r="G26" s="81">
        <v>8.6</v>
      </c>
      <c r="H26" s="82"/>
      <c r="I26" s="83">
        <f t="shared" si="0"/>
        <v>10.899999999999999</v>
      </c>
      <c r="J26" s="84">
        <v>1.2</v>
      </c>
      <c r="K26" s="81">
        <v>8.1</v>
      </c>
      <c r="L26" s="85"/>
      <c r="M26" s="86">
        <f t="shared" si="1"/>
        <v>9.299999999999999</v>
      </c>
      <c r="N26" s="80">
        <v>2</v>
      </c>
      <c r="O26" s="81">
        <v>7.75</v>
      </c>
      <c r="P26" s="85"/>
      <c r="Q26" s="83">
        <f t="shared" si="2"/>
        <v>9.75</v>
      </c>
      <c r="R26" s="84">
        <v>1.6</v>
      </c>
      <c r="S26" s="81">
        <v>8.85</v>
      </c>
      <c r="T26" s="85"/>
      <c r="U26" s="86">
        <f t="shared" si="3"/>
        <v>10.45</v>
      </c>
      <c r="V26" s="80">
        <v>1.8</v>
      </c>
      <c r="W26" s="81">
        <v>8</v>
      </c>
      <c r="X26" s="85"/>
      <c r="Y26" s="83">
        <f t="shared" si="4"/>
        <v>9.8</v>
      </c>
      <c r="Z26" s="84">
        <v>1.2</v>
      </c>
      <c r="AA26" s="81">
        <v>8.7</v>
      </c>
      <c r="AB26" s="85"/>
      <c r="AC26" s="86">
        <f t="shared" si="5"/>
        <v>9.899999999999999</v>
      </c>
      <c r="AD26" s="87">
        <f t="shared" si="6"/>
        <v>60.09999999999999</v>
      </c>
    </row>
    <row r="27" spans="1:30" ht="12.75" customHeight="1">
      <c r="A27" s="64" t="s">
        <v>46</v>
      </c>
      <c r="B27" s="67" t="s">
        <v>53</v>
      </c>
      <c r="C27" s="67" t="s">
        <v>27</v>
      </c>
      <c r="D27" s="47" t="s">
        <v>52</v>
      </c>
      <c r="E27" s="68" t="s">
        <v>79</v>
      </c>
      <c r="F27" s="80">
        <v>2.1</v>
      </c>
      <c r="G27" s="81">
        <v>8.9</v>
      </c>
      <c r="H27" s="82"/>
      <c r="I27" s="83">
        <f t="shared" si="0"/>
        <v>11</v>
      </c>
      <c r="J27" s="84">
        <v>1.2</v>
      </c>
      <c r="K27" s="81">
        <v>8.7</v>
      </c>
      <c r="L27" s="85"/>
      <c r="M27" s="86">
        <f t="shared" si="1"/>
        <v>9.899999999999999</v>
      </c>
      <c r="N27" s="80">
        <v>1.3</v>
      </c>
      <c r="O27" s="81">
        <v>8.8</v>
      </c>
      <c r="P27" s="85"/>
      <c r="Q27" s="83">
        <f t="shared" si="2"/>
        <v>10.100000000000001</v>
      </c>
      <c r="R27" s="84">
        <v>1.6</v>
      </c>
      <c r="S27" s="81">
        <v>8.95</v>
      </c>
      <c r="T27" s="85"/>
      <c r="U27" s="86">
        <f t="shared" si="3"/>
        <v>10.549999999999999</v>
      </c>
      <c r="V27" s="80">
        <v>1.8</v>
      </c>
      <c r="W27" s="81">
        <v>8.5</v>
      </c>
      <c r="X27" s="85"/>
      <c r="Y27" s="83">
        <f t="shared" si="4"/>
        <v>10.3</v>
      </c>
      <c r="Z27" s="84">
        <v>0.6</v>
      </c>
      <c r="AA27" s="81">
        <v>7.6</v>
      </c>
      <c r="AB27" s="85"/>
      <c r="AC27" s="86">
        <f t="shared" si="5"/>
        <v>8.2</v>
      </c>
      <c r="AD27" s="87">
        <f t="shared" si="6"/>
        <v>60.05</v>
      </c>
    </row>
    <row r="28" spans="1:30" ht="12.75" customHeight="1">
      <c r="A28" s="64" t="s">
        <v>50</v>
      </c>
      <c r="B28" s="66" t="s">
        <v>39</v>
      </c>
      <c r="C28" s="66" t="s">
        <v>36</v>
      </c>
      <c r="D28" s="56">
        <v>2007</v>
      </c>
      <c r="E28" s="68" t="s">
        <v>81</v>
      </c>
      <c r="F28" s="80">
        <v>2.5</v>
      </c>
      <c r="G28" s="81">
        <v>7.7</v>
      </c>
      <c r="H28" s="82"/>
      <c r="I28" s="83">
        <f t="shared" si="0"/>
        <v>10.2</v>
      </c>
      <c r="J28" s="84">
        <v>0.6</v>
      </c>
      <c r="K28" s="81">
        <v>8.05</v>
      </c>
      <c r="L28" s="85"/>
      <c r="M28" s="86">
        <f t="shared" si="1"/>
        <v>8.65</v>
      </c>
      <c r="N28" s="80">
        <v>1.9</v>
      </c>
      <c r="O28" s="81">
        <v>8.6</v>
      </c>
      <c r="P28" s="85"/>
      <c r="Q28" s="83">
        <f t="shared" si="2"/>
        <v>10.5</v>
      </c>
      <c r="R28" s="84">
        <v>1.6</v>
      </c>
      <c r="S28" s="81">
        <v>9.15</v>
      </c>
      <c r="T28" s="85"/>
      <c r="U28" s="86">
        <f t="shared" si="3"/>
        <v>10.75</v>
      </c>
      <c r="V28" s="80">
        <v>2.1</v>
      </c>
      <c r="W28" s="81">
        <v>8.4</v>
      </c>
      <c r="X28" s="85"/>
      <c r="Y28" s="83">
        <f t="shared" si="4"/>
        <v>10.5</v>
      </c>
      <c r="Z28" s="84">
        <v>0.6</v>
      </c>
      <c r="AA28" s="81">
        <v>8.3</v>
      </c>
      <c r="AB28" s="85"/>
      <c r="AC28" s="86">
        <f t="shared" si="5"/>
        <v>8.9</v>
      </c>
      <c r="AD28" s="87">
        <f t="shared" si="6"/>
        <v>59.5</v>
      </c>
    </row>
    <row r="29" spans="1:30" ht="12.75" customHeight="1">
      <c r="A29" s="64" t="s">
        <v>50</v>
      </c>
      <c r="B29" s="67" t="s">
        <v>98</v>
      </c>
      <c r="C29" s="67" t="s">
        <v>28</v>
      </c>
      <c r="D29" s="47" t="s">
        <v>54</v>
      </c>
      <c r="E29" s="68" t="s">
        <v>83</v>
      </c>
      <c r="F29" s="80">
        <v>2.4</v>
      </c>
      <c r="G29" s="81">
        <v>9</v>
      </c>
      <c r="H29" s="82"/>
      <c r="I29" s="83">
        <f t="shared" si="0"/>
        <v>11.4</v>
      </c>
      <c r="J29" s="84">
        <v>0.6</v>
      </c>
      <c r="K29" s="81">
        <v>8.9</v>
      </c>
      <c r="L29" s="85"/>
      <c r="M29" s="86">
        <f t="shared" si="1"/>
        <v>9.5</v>
      </c>
      <c r="N29" s="80">
        <v>1.4</v>
      </c>
      <c r="O29" s="81">
        <v>8.9</v>
      </c>
      <c r="P29" s="85"/>
      <c r="Q29" s="83">
        <f t="shared" si="2"/>
        <v>10.3</v>
      </c>
      <c r="R29" s="84">
        <v>1.6</v>
      </c>
      <c r="S29" s="81">
        <v>8.9</v>
      </c>
      <c r="T29" s="85"/>
      <c r="U29" s="86">
        <f t="shared" si="3"/>
        <v>10.5</v>
      </c>
      <c r="V29" s="80">
        <v>0.7</v>
      </c>
      <c r="W29" s="81">
        <v>8.2</v>
      </c>
      <c r="X29" s="85"/>
      <c r="Y29" s="83">
        <f t="shared" si="4"/>
        <v>8.899999999999999</v>
      </c>
      <c r="Z29" s="84">
        <v>0.6</v>
      </c>
      <c r="AA29" s="81">
        <v>8.3</v>
      </c>
      <c r="AB29" s="85"/>
      <c r="AC29" s="86">
        <f t="shared" si="5"/>
        <v>8.9</v>
      </c>
      <c r="AD29" s="87">
        <f t="shared" si="6"/>
        <v>59.5</v>
      </c>
    </row>
    <row r="30" spans="1:30" ht="12.75" customHeight="1">
      <c r="A30" s="64" t="s">
        <v>84</v>
      </c>
      <c r="B30" s="67" t="s">
        <v>112</v>
      </c>
      <c r="C30" s="67" t="s">
        <v>38</v>
      </c>
      <c r="D30" s="47" t="s">
        <v>52</v>
      </c>
      <c r="E30" s="68" t="s">
        <v>113</v>
      </c>
      <c r="F30" s="80">
        <v>2.6</v>
      </c>
      <c r="G30" s="81">
        <v>9</v>
      </c>
      <c r="H30" s="82"/>
      <c r="I30" s="83">
        <f t="shared" si="0"/>
        <v>11.6</v>
      </c>
      <c r="J30" s="84">
        <v>0.6</v>
      </c>
      <c r="K30" s="81">
        <v>8.15</v>
      </c>
      <c r="L30" s="85"/>
      <c r="M30" s="86">
        <f t="shared" si="1"/>
        <v>8.75</v>
      </c>
      <c r="N30" s="80">
        <v>1.2</v>
      </c>
      <c r="O30" s="81">
        <v>8.55</v>
      </c>
      <c r="P30" s="85"/>
      <c r="Q30" s="83">
        <f t="shared" si="2"/>
        <v>9.75</v>
      </c>
      <c r="R30" s="84">
        <v>1.6</v>
      </c>
      <c r="S30" s="81">
        <v>9</v>
      </c>
      <c r="T30" s="85"/>
      <c r="U30" s="86">
        <f t="shared" si="3"/>
        <v>10.6</v>
      </c>
      <c r="V30" s="80">
        <v>1.2</v>
      </c>
      <c r="W30" s="81">
        <v>8.9</v>
      </c>
      <c r="X30" s="85"/>
      <c r="Y30" s="83">
        <f t="shared" si="4"/>
        <v>10.1</v>
      </c>
      <c r="Z30" s="84">
        <v>0.6</v>
      </c>
      <c r="AA30" s="81">
        <v>8.1</v>
      </c>
      <c r="AB30" s="85"/>
      <c r="AC30" s="86">
        <f t="shared" si="5"/>
        <v>8.7</v>
      </c>
      <c r="AD30" s="87">
        <f t="shared" si="6"/>
        <v>59.5</v>
      </c>
    </row>
    <row r="31" spans="1:30" ht="12.75" customHeight="1">
      <c r="A31" s="64" t="s">
        <v>85</v>
      </c>
      <c r="B31" s="67" t="s">
        <v>55</v>
      </c>
      <c r="C31" s="67" t="s">
        <v>35</v>
      </c>
      <c r="D31" s="47" t="s">
        <v>52</v>
      </c>
      <c r="E31" s="68" t="s">
        <v>68</v>
      </c>
      <c r="F31" s="80">
        <v>1.9</v>
      </c>
      <c r="G31" s="81">
        <v>8.8</v>
      </c>
      <c r="H31" s="82"/>
      <c r="I31" s="83">
        <f t="shared" si="0"/>
        <v>10.700000000000001</v>
      </c>
      <c r="J31" s="84">
        <v>0.6</v>
      </c>
      <c r="K31" s="81">
        <v>8.6</v>
      </c>
      <c r="L31" s="85"/>
      <c r="M31" s="86">
        <f t="shared" si="1"/>
        <v>9.2</v>
      </c>
      <c r="N31" s="80">
        <v>1.9</v>
      </c>
      <c r="O31" s="81">
        <v>8.5</v>
      </c>
      <c r="P31" s="85"/>
      <c r="Q31" s="83">
        <f t="shared" si="2"/>
        <v>10.4</v>
      </c>
      <c r="R31" s="84">
        <v>1.6</v>
      </c>
      <c r="S31" s="81">
        <v>8.9</v>
      </c>
      <c r="T31" s="85"/>
      <c r="U31" s="86">
        <f t="shared" si="3"/>
        <v>10.5</v>
      </c>
      <c r="V31" s="80">
        <v>1.8</v>
      </c>
      <c r="W31" s="81">
        <v>8</v>
      </c>
      <c r="X31" s="85"/>
      <c r="Y31" s="83">
        <f t="shared" si="4"/>
        <v>9.8</v>
      </c>
      <c r="Z31" s="84">
        <v>0.6</v>
      </c>
      <c r="AA31" s="81">
        <v>8.1</v>
      </c>
      <c r="AB31" s="85"/>
      <c r="AC31" s="86">
        <f t="shared" si="5"/>
        <v>8.7</v>
      </c>
      <c r="AD31" s="87">
        <f t="shared" si="6"/>
        <v>59.3</v>
      </c>
    </row>
    <row r="32" spans="1:30" ht="12.75" customHeight="1">
      <c r="A32" s="64" t="s">
        <v>51</v>
      </c>
      <c r="B32" s="67" t="s">
        <v>48</v>
      </c>
      <c r="C32" s="67" t="s">
        <v>49</v>
      </c>
      <c r="D32" s="47" t="s">
        <v>52</v>
      </c>
      <c r="E32" s="68" t="s">
        <v>68</v>
      </c>
      <c r="F32" s="84">
        <v>2.5</v>
      </c>
      <c r="G32" s="81">
        <v>8.5</v>
      </c>
      <c r="H32" s="82"/>
      <c r="I32" s="83">
        <f t="shared" si="0"/>
        <v>11</v>
      </c>
      <c r="J32" s="84">
        <v>0.6</v>
      </c>
      <c r="K32" s="81">
        <v>9.2</v>
      </c>
      <c r="L32" s="85"/>
      <c r="M32" s="86">
        <f t="shared" si="1"/>
        <v>9.799999999999999</v>
      </c>
      <c r="N32" s="80">
        <v>0.7</v>
      </c>
      <c r="O32" s="81">
        <v>8.3</v>
      </c>
      <c r="P32" s="85"/>
      <c r="Q32" s="83">
        <f t="shared" si="2"/>
        <v>9</v>
      </c>
      <c r="R32" s="84">
        <v>1.6</v>
      </c>
      <c r="S32" s="81">
        <v>8.9</v>
      </c>
      <c r="T32" s="85"/>
      <c r="U32" s="86">
        <f t="shared" si="3"/>
        <v>10.5</v>
      </c>
      <c r="V32" s="80">
        <v>1.2</v>
      </c>
      <c r="W32" s="81">
        <v>8.4</v>
      </c>
      <c r="X32" s="85"/>
      <c r="Y32" s="83">
        <f t="shared" si="4"/>
        <v>9.6</v>
      </c>
      <c r="Z32" s="84">
        <v>0.6</v>
      </c>
      <c r="AA32" s="81">
        <v>7.9</v>
      </c>
      <c r="AB32" s="85"/>
      <c r="AC32" s="86">
        <f t="shared" si="5"/>
        <v>8.5</v>
      </c>
      <c r="AD32" s="87">
        <f t="shared" si="6"/>
        <v>58.4</v>
      </c>
    </row>
    <row r="33" spans="1:30" ht="12.75" customHeight="1">
      <c r="A33" s="64" t="s">
        <v>86</v>
      </c>
      <c r="B33" s="67" t="s">
        <v>111</v>
      </c>
      <c r="C33" s="67" t="s">
        <v>75</v>
      </c>
      <c r="D33" s="47" t="s">
        <v>52</v>
      </c>
      <c r="E33" s="68" t="s">
        <v>113</v>
      </c>
      <c r="F33" s="84">
        <v>1.8</v>
      </c>
      <c r="G33" s="81">
        <v>8.7</v>
      </c>
      <c r="H33" s="82"/>
      <c r="I33" s="83">
        <f t="shared" si="0"/>
        <v>10.5</v>
      </c>
      <c r="J33" s="84">
        <v>0.6</v>
      </c>
      <c r="K33" s="81">
        <v>8.5</v>
      </c>
      <c r="L33" s="85"/>
      <c r="M33" s="86">
        <f t="shared" si="1"/>
        <v>9.1</v>
      </c>
      <c r="N33" s="80">
        <v>1.2</v>
      </c>
      <c r="O33" s="81">
        <v>8.45</v>
      </c>
      <c r="P33" s="85"/>
      <c r="Q33" s="83">
        <f t="shared" si="2"/>
        <v>9.649999999999999</v>
      </c>
      <c r="R33" s="84">
        <v>1.6</v>
      </c>
      <c r="S33" s="81">
        <v>8.8</v>
      </c>
      <c r="T33" s="85"/>
      <c r="U33" s="86">
        <f t="shared" si="3"/>
        <v>10.4</v>
      </c>
      <c r="V33" s="80">
        <v>1.2</v>
      </c>
      <c r="W33" s="81">
        <v>8.9</v>
      </c>
      <c r="X33" s="85"/>
      <c r="Y33" s="83">
        <f t="shared" si="4"/>
        <v>10.1</v>
      </c>
      <c r="Z33" s="84">
        <v>0.6</v>
      </c>
      <c r="AA33" s="81">
        <v>7</v>
      </c>
      <c r="AB33" s="85"/>
      <c r="AC33" s="86">
        <f t="shared" si="5"/>
        <v>7.6</v>
      </c>
      <c r="AD33" s="87">
        <f t="shared" si="6"/>
        <v>57.35</v>
      </c>
    </row>
    <row r="34" spans="1:30" ht="12.75" customHeight="1">
      <c r="A34" s="64" t="s">
        <v>87</v>
      </c>
      <c r="B34" s="67" t="s">
        <v>116</v>
      </c>
      <c r="C34" s="67" t="s">
        <v>36</v>
      </c>
      <c r="D34" s="63">
        <v>2008</v>
      </c>
      <c r="E34" s="68" t="s">
        <v>73</v>
      </c>
      <c r="F34" s="84">
        <v>1.9</v>
      </c>
      <c r="G34" s="81">
        <v>8.7</v>
      </c>
      <c r="H34" s="82"/>
      <c r="I34" s="83">
        <f t="shared" si="0"/>
        <v>10.6</v>
      </c>
      <c r="J34" s="84">
        <v>0.6</v>
      </c>
      <c r="K34" s="81">
        <v>8.7</v>
      </c>
      <c r="L34" s="85"/>
      <c r="M34" s="86">
        <f t="shared" si="1"/>
        <v>9.299999999999999</v>
      </c>
      <c r="N34" s="80">
        <v>0.6</v>
      </c>
      <c r="O34" s="81">
        <v>8.4</v>
      </c>
      <c r="P34" s="85"/>
      <c r="Q34" s="83">
        <f t="shared" si="2"/>
        <v>9</v>
      </c>
      <c r="R34" s="84">
        <v>1.6</v>
      </c>
      <c r="S34" s="81">
        <v>8.4</v>
      </c>
      <c r="T34" s="85"/>
      <c r="U34" s="86">
        <f t="shared" si="3"/>
        <v>10</v>
      </c>
      <c r="V34" s="80">
        <v>1.2</v>
      </c>
      <c r="W34" s="81">
        <v>8.7</v>
      </c>
      <c r="X34" s="85"/>
      <c r="Y34" s="83">
        <f t="shared" si="4"/>
        <v>9.899999999999999</v>
      </c>
      <c r="Z34" s="84"/>
      <c r="AA34" s="81">
        <v>7.2</v>
      </c>
      <c r="AB34" s="85"/>
      <c r="AC34" s="86">
        <f t="shared" si="5"/>
        <v>7.2</v>
      </c>
      <c r="AD34" s="87">
        <f t="shared" si="6"/>
        <v>56</v>
      </c>
    </row>
    <row r="35" spans="1:30" ht="12.75" customHeight="1">
      <c r="A35" s="64" t="s">
        <v>88</v>
      </c>
      <c r="B35" s="67" t="s">
        <v>100</v>
      </c>
      <c r="C35" s="67" t="s">
        <v>27</v>
      </c>
      <c r="D35" s="47" t="s">
        <v>52</v>
      </c>
      <c r="E35" s="68" t="s">
        <v>83</v>
      </c>
      <c r="F35" s="84">
        <v>1.3</v>
      </c>
      <c r="G35" s="81">
        <v>9</v>
      </c>
      <c r="H35" s="82"/>
      <c r="I35" s="83">
        <f t="shared" si="0"/>
        <v>10.3</v>
      </c>
      <c r="J35" s="84"/>
      <c r="K35" s="81">
        <v>8.25</v>
      </c>
      <c r="L35" s="85">
        <v>2</v>
      </c>
      <c r="M35" s="86">
        <f t="shared" si="1"/>
        <v>6.25</v>
      </c>
      <c r="N35" s="80">
        <v>1.2</v>
      </c>
      <c r="O35" s="81">
        <v>8.4</v>
      </c>
      <c r="P35" s="85"/>
      <c r="Q35" s="83">
        <f t="shared" si="2"/>
        <v>9.6</v>
      </c>
      <c r="R35" s="84">
        <v>1.6</v>
      </c>
      <c r="S35" s="81">
        <v>8.9</v>
      </c>
      <c r="T35" s="85"/>
      <c r="U35" s="86">
        <f t="shared" si="3"/>
        <v>10.5</v>
      </c>
      <c r="V35" s="80">
        <v>1.3</v>
      </c>
      <c r="W35" s="81">
        <v>7.8</v>
      </c>
      <c r="X35" s="85"/>
      <c r="Y35" s="83">
        <f t="shared" si="4"/>
        <v>9.1</v>
      </c>
      <c r="Z35" s="84"/>
      <c r="AA35" s="81">
        <v>7.5</v>
      </c>
      <c r="AB35" s="85"/>
      <c r="AC35" s="86">
        <f t="shared" si="5"/>
        <v>7.5</v>
      </c>
      <c r="AD35" s="87">
        <f t="shared" si="6"/>
        <v>53.25</v>
      </c>
    </row>
    <row r="36" spans="1:30" ht="12.75" customHeight="1">
      <c r="A36" s="64" t="s">
        <v>89</v>
      </c>
      <c r="B36" s="67" t="s">
        <v>56</v>
      </c>
      <c r="C36" s="67" t="s">
        <v>35</v>
      </c>
      <c r="D36" s="47" t="s">
        <v>52</v>
      </c>
      <c r="E36" s="68" t="s">
        <v>68</v>
      </c>
      <c r="F36" s="84">
        <v>2.4</v>
      </c>
      <c r="G36" s="81">
        <v>8</v>
      </c>
      <c r="H36" s="82"/>
      <c r="I36" s="83">
        <f t="shared" si="0"/>
        <v>10.4</v>
      </c>
      <c r="J36" s="84">
        <v>0.6</v>
      </c>
      <c r="K36" s="81">
        <v>7.75</v>
      </c>
      <c r="L36" s="85"/>
      <c r="M36" s="86">
        <f t="shared" si="1"/>
        <v>8.35</v>
      </c>
      <c r="N36" s="80">
        <v>1.3</v>
      </c>
      <c r="O36" s="81">
        <v>6.9</v>
      </c>
      <c r="P36" s="85"/>
      <c r="Q36" s="83">
        <f t="shared" si="2"/>
        <v>8.200000000000001</v>
      </c>
      <c r="R36" s="84">
        <v>1.6</v>
      </c>
      <c r="S36" s="81">
        <v>8.5</v>
      </c>
      <c r="T36" s="85"/>
      <c r="U36" s="86">
        <f t="shared" si="3"/>
        <v>10.1</v>
      </c>
      <c r="V36" s="80">
        <v>1.8</v>
      </c>
      <c r="W36" s="81">
        <v>6.8</v>
      </c>
      <c r="X36" s="85"/>
      <c r="Y36" s="83">
        <f t="shared" si="4"/>
        <v>8.6</v>
      </c>
      <c r="Z36" s="84">
        <v>0.6</v>
      </c>
      <c r="AA36" s="81">
        <v>5.6</v>
      </c>
      <c r="AB36" s="85"/>
      <c r="AC36" s="86">
        <f t="shared" si="5"/>
        <v>6.199999999999999</v>
      </c>
      <c r="AD36" s="87">
        <f t="shared" si="6"/>
        <v>51.85000000000001</v>
      </c>
    </row>
    <row r="37" spans="1:30" ht="12.75" customHeight="1">
      <c r="A37" s="29" t="s">
        <v>90</v>
      </c>
      <c r="B37" s="67" t="s">
        <v>63</v>
      </c>
      <c r="C37" s="67" t="s">
        <v>64</v>
      </c>
      <c r="D37" s="47" t="s">
        <v>52</v>
      </c>
      <c r="E37" s="68" t="s">
        <v>80</v>
      </c>
      <c r="F37" s="84">
        <v>1.4</v>
      </c>
      <c r="G37" s="81">
        <v>8</v>
      </c>
      <c r="H37" s="82"/>
      <c r="I37" s="83">
        <f t="shared" si="0"/>
        <v>9.4</v>
      </c>
      <c r="J37" s="84">
        <v>0.6</v>
      </c>
      <c r="K37" s="81">
        <v>7.75</v>
      </c>
      <c r="L37" s="85"/>
      <c r="M37" s="86">
        <f t="shared" si="1"/>
        <v>8.35</v>
      </c>
      <c r="N37" s="80"/>
      <c r="O37" s="81">
        <v>7.9</v>
      </c>
      <c r="P37" s="85"/>
      <c r="Q37" s="83">
        <f t="shared" si="2"/>
        <v>7.9</v>
      </c>
      <c r="R37" s="84">
        <v>1.6</v>
      </c>
      <c r="S37" s="81">
        <v>8.2</v>
      </c>
      <c r="T37" s="85"/>
      <c r="U37" s="86">
        <f t="shared" si="3"/>
        <v>9.799999999999999</v>
      </c>
      <c r="V37" s="80">
        <v>0.6</v>
      </c>
      <c r="W37" s="81">
        <v>8.5</v>
      </c>
      <c r="X37" s="82">
        <v>2</v>
      </c>
      <c r="Y37" s="83">
        <f t="shared" si="4"/>
        <v>7.1</v>
      </c>
      <c r="Z37" s="84"/>
      <c r="AA37" s="81">
        <v>7.6</v>
      </c>
      <c r="AB37" s="85"/>
      <c r="AC37" s="86">
        <f t="shared" si="5"/>
        <v>7.6</v>
      </c>
      <c r="AD37" s="87">
        <f t="shared" si="6"/>
        <v>50.15</v>
      </c>
    </row>
    <row r="38" spans="1:30" ht="12.75" customHeight="1">
      <c r="A38" s="29" t="s">
        <v>91</v>
      </c>
      <c r="B38" s="67" t="s">
        <v>62</v>
      </c>
      <c r="C38" s="67" t="s">
        <v>18</v>
      </c>
      <c r="D38" s="47" t="s">
        <v>52</v>
      </c>
      <c r="E38" s="68" t="s">
        <v>80</v>
      </c>
      <c r="F38" s="88">
        <v>1.5</v>
      </c>
      <c r="G38" s="81">
        <v>7.5</v>
      </c>
      <c r="H38" s="82"/>
      <c r="I38" s="89">
        <f t="shared" si="0"/>
        <v>9</v>
      </c>
      <c r="J38" s="88">
        <v>0.6</v>
      </c>
      <c r="K38" s="81">
        <v>7.7</v>
      </c>
      <c r="L38" s="85"/>
      <c r="M38" s="89">
        <f t="shared" si="1"/>
        <v>8.3</v>
      </c>
      <c r="N38" s="88"/>
      <c r="O38" s="81">
        <v>7.9</v>
      </c>
      <c r="P38" s="85"/>
      <c r="Q38" s="89">
        <f t="shared" si="2"/>
        <v>7.9</v>
      </c>
      <c r="R38" s="88">
        <v>1.6</v>
      </c>
      <c r="S38" s="81">
        <v>8.2</v>
      </c>
      <c r="T38" s="85"/>
      <c r="U38" s="89">
        <f t="shared" si="3"/>
        <v>9.799999999999999</v>
      </c>
      <c r="V38" s="88">
        <v>0.6</v>
      </c>
      <c r="W38" s="81">
        <v>8.4</v>
      </c>
      <c r="X38" s="82">
        <v>2</v>
      </c>
      <c r="Y38" s="89">
        <f t="shared" si="4"/>
        <v>7</v>
      </c>
      <c r="Z38" s="88"/>
      <c r="AA38" s="81">
        <v>8</v>
      </c>
      <c r="AB38" s="85"/>
      <c r="AC38" s="89">
        <f t="shared" si="5"/>
        <v>8</v>
      </c>
      <c r="AD38" s="90">
        <f t="shared" si="6"/>
        <v>50</v>
      </c>
    </row>
    <row r="39" spans="1:30" ht="12.75" customHeight="1">
      <c r="A39" s="29" t="s">
        <v>92</v>
      </c>
      <c r="B39" s="67" t="s">
        <v>99</v>
      </c>
      <c r="C39" s="67" t="s">
        <v>32</v>
      </c>
      <c r="D39" s="47" t="s">
        <v>52</v>
      </c>
      <c r="E39" s="68" t="s">
        <v>83</v>
      </c>
      <c r="F39" s="88">
        <v>1.4</v>
      </c>
      <c r="G39" s="81">
        <v>9.1</v>
      </c>
      <c r="H39" s="82"/>
      <c r="I39" s="89">
        <f t="shared" si="0"/>
        <v>10.5</v>
      </c>
      <c r="J39" s="88"/>
      <c r="K39" s="81">
        <v>8.45</v>
      </c>
      <c r="L39" s="85">
        <v>2</v>
      </c>
      <c r="M39" s="89">
        <f t="shared" si="1"/>
        <v>6.449999999999999</v>
      </c>
      <c r="N39" s="88">
        <v>0.6</v>
      </c>
      <c r="O39" s="81">
        <v>7</v>
      </c>
      <c r="P39" s="85"/>
      <c r="Q39" s="89">
        <f t="shared" si="2"/>
        <v>7.6</v>
      </c>
      <c r="R39" s="88"/>
      <c r="S39" s="81"/>
      <c r="T39" s="85"/>
      <c r="U39" s="89"/>
      <c r="V39" s="88">
        <v>0.7</v>
      </c>
      <c r="W39" s="81">
        <v>7.6</v>
      </c>
      <c r="X39" s="85"/>
      <c r="Y39" s="89">
        <f t="shared" si="4"/>
        <v>8.299999999999999</v>
      </c>
      <c r="Z39" s="88"/>
      <c r="AA39" s="81"/>
      <c r="AB39" s="85"/>
      <c r="AC39" s="89"/>
      <c r="AD39" s="90">
        <f t="shared" si="6"/>
        <v>32.849999999999994</v>
      </c>
    </row>
  </sheetData>
  <sheetProtection/>
  <mergeCells count="9">
    <mergeCell ref="A1:AD1"/>
    <mergeCell ref="A2:AD2"/>
    <mergeCell ref="A3:AD3"/>
    <mergeCell ref="F5:I5"/>
    <mergeCell ref="J5:M5"/>
    <mergeCell ref="N5:Q5"/>
    <mergeCell ref="R5:U5"/>
    <mergeCell ref="V5:Y5"/>
    <mergeCell ref="Z5:AC5"/>
  </mergeCells>
  <printOptions/>
  <pageMargins left="0" right="0.19" top="0.2755905511811024" bottom="0.15748031496062992" header="0.07874015748031496" footer="0.1574803149606299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6"/>
  <sheetViews>
    <sheetView zoomScalePageLayoutView="0" workbookViewId="0" topLeftCell="A13">
      <selection activeCell="E29" sqref="D29:E35"/>
    </sheetView>
  </sheetViews>
  <sheetFormatPr defaultColWidth="9.00390625" defaultRowHeight="12.75"/>
  <cols>
    <col min="1" max="1" width="4.25390625" style="10" customWidth="1"/>
    <col min="2" max="2" width="16.75390625" style="40" customWidth="1"/>
    <col min="3" max="3" width="11.125" style="1" customWidth="1"/>
    <col min="4" max="4" width="4.375" style="2" customWidth="1"/>
    <col min="5" max="10" width="8.625" style="2" customWidth="1"/>
    <col min="11" max="11" width="10.375" style="5" customWidth="1"/>
    <col min="12" max="16384" width="9.125" style="1" customWidth="1"/>
  </cols>
  <sheetData>
    <row r="1" spans="1:11" ht="27" customHeight="1">
      <c r="A1" s="93" t="s">
        <v>57</v>
      </c>
      <c r="B1" s="93"/>
      <c r="C1" s="93"/>
      <c r="D1" s="93"/>
      <c r="E1" s="93"/>
      <c r="F1" s="93"/>
      <c r="G1" s="93"/>
      <c r="H1" s="93"/>
      <c r="I1" s="93"/>
      <c r="J1" s="93"/>
      <c r="K1" s="93"/>
    </row>
    <row r="2" spans="1:11" ht="6.75" customHeight="1">
      <c r="A2" s="4"/>
      <c r="D2" s="1"/>
      <c r="K2" s="12"/>
    </row>
    <row r="3" spans="1:11" ht="18">
      <c r="A3" s="93" t="s">
        <v>94</v>
      </c>
      <c r="B3" s="93"/>
      <c r="C3" s="93"/>
      <c r="D3" s="93"/>
      <c r="E3" s="93"/>
      <c r="F3" s="93"/>
      <c r="G3" s="93"/>
      <c r="H3" s="93"/>
      <c r="I3" s="93"/>
      <c r="J3" s="93"/>
      <c r="K3" s="93"/>
    </row>
    <row r="4" spans="1:11" ht="20.25">
      <c r="A4" s="21"/>
      <c r="B4" s="43"/>
      <c r="C4" s="21"/>
      <c r="D4" s="21"/>
      <c r="E4" s="21"/>
      <c r="F4" s="21"/>
      <c r="G4" s="21"/>
      <c r="H4" s="21"/>
      <c r="I4" s="21"/>
      <c r="J4" s="21"/>
      <c r="K4" s="21"/>
    </row>
    <row r="5" spans="1:11" ht="15.75">
      <c r="A5" s="97" t="s">
        <v>59</v>
      </c>
      <c r="B5" s="97"/>
      <c r="C5" s="97"/>
      <c r="D5" s="97"/>
      <c r="E5" s="97"/>
      <c r="F5" s="97"/>
      <c r="G5" s="97"/>
      <c r="H5" s="97"/>
      <c r="I5" s="97"/>
      <c r="J5" s="97"/>
      <c r="K5" s="97"/>
    </row>
    <row r="6" spans="2:11" ht="15.75" customHeight="1">
      <c r="B6" s="42"/>
      <c r="C6" s="10"/>
      <c r="D6" s="10"/>
      <c r="E6" s="10"/>
      <c r="F6" s="10"/>
      <c r="G6" s="10"/>
      <c r="H6" s="10"/>
      <c r="I6" s="10"/>
      <c r="J6" s="10"/>
      <c r="K6" s="10"/>
    </row>
    <row r="7" spans="1:12" ht="29.25" customHeight="1">
      <c r="A7" s="9"/>
      <c r="B7" s="38"/>
      <c r="C7" s="2"/>
      <c r="K7" s="8" t="s">
        <v>0</v>
      </c>
      <c r="L7" s="1"/>
    </row>
    <row r="8" spans="1:12" ht="10.5" customHeight="1">
      <c r="A8" s="9"/>
      <c r="E8" s="20"/>
      <c r="F8" s="20"/>
      <c r="G8" s="20"/>
      <c r="H8" s="20"/>
      <c r="I8" s="20"/>
      <c r="J8" s="20"/>
      <c r="K8" s="6"/>
      <c r="L8" s="54"/>
    </row>
    <row r="9" spans="1:12" ht="16.5" customHeight="1">
      <c r="A9" s="34" t="s">
        <v>1</v>
      </c>
      <c r="B9" s="44" t="s">
        <v>74</v>
      </c>
      <c r="C9" s="41"/>
      <c r="D9" s="48"/>
      <c r="K9" s="14"/>
      <c r="L9" s="54"/>
    </row>
    <row r="10" spans="1:12" ht="16.5" customHeight="1">
      <c r="A10" s="34"/>
      <c r="B10" s="51" t="s">
        <v>65</v>
      </c>
      <c r="C10" s="52" t="s">
        <v>44</v>
      </c>
      <c r="D10" s="53">
        <v>2008</v>
      </c>
      <c r="E10" s="32">
        <v>12.4</v>
      </c>
      <c r="F10" s="32">
        <v>11</v>
      </c>
      <c r="G10" s="32">
        <v>11.2</v>
      </c>
      <c r="H10" s="32">
        <v>11.5</v>
      </c>
      <c r="I10" s="32">
        <v>11.3</v>
      </c>
      <c r="J10" s="32">
        <v>10.6</v>
      </c>
      <c r="K10" s="14"/>
      <c r="L10" s="54">
        <f aca="true" t="shared" si="0" ref="L10:L41">SUM(E10:J10)</f>
        <v>67.99999999999999</v>
      </c>
    </row>
    <row r="11" spans="1:13" ht="16.5" customHeight="1">
      <c r="A11" s="34"/>
      <c r="B11" s="51" t="s">
        <v>66</v>
      </c>
      <c r="C11" s="52" t="s">
        <v>41</v>
      </c>
      <c r="D11" s="53">
        <v>2007</v>
      </c>
      <c r="E11" s="32">
        <v>10.9</v>
      </c>
      <c r="F11" s="32">
        <v>9.7</v>
      </c>
      <c r="G11" s="32">
        <v>11</v>
      </c>
      <c r="H11" s="32">
        <v>10.95</v>
      </c>
      <c r="I11" s="32">
        <v>11.1</v>
      </c>
      <c r="J11" s="32">
        <v>10</v>
      </c>
      <c r="K11" s="14"/>
      <c r="L11" s="54">
        <f t="shared" si="0"/>
        <v>63.65</v>
      </c>
      <c r="M11" s="1"/>
    </row>
    <row r="12" spans="1:12" ht="16.5" customHeight="1">
      <c r="A12" s="34"/>
      <c r="B12" s="51" t="s">
        <v>67</v>
      </c>
      <c r="C12" s="52" t="s">
        <v>37</v>
      </c>
      <c r="D12" s="53">
        <v>2007</v>
      </c>
      <c r="E12" s="13">
        <v>11.4</v>
      </c>
      <c r="F12" s="13">
        <v>9.55</v>
      </c>
      <c r="G12" s="13">
        <v>10.85</v>
      </c>
      <c r="H12" s="13">
        <v>11.1</v>
      </c>
      <c r="I12" s="13">
        <v>11.2</v>
      </c>
      <c r="J12" s="13">
        <v>9.2</v>
      </c>
      <c r="K12" s="14"/>
      <c r="L12" s="54">
        <f t="shared" si="0"/>
        <v>63.30000000000001</v>
      </c>
    </row>
    <row r="13" spans="1:12" ht="16.5" customHeight="1">
      <c r="A13" s="34"/>
      <c r="B13" s="39"/>
      <c r="C13" s="30"/>
      <c r="D13" s="31"/>
      <c r="E13" s="20">
        <f aca="true" t="shared" si="1" ref="E13:J13">IF(SUM(E10:E12)&gt;0,LARGE(E10:E12,1)+LARGE(E10:E12,2))</f>
        <v>23.8</v>
      </c>
      <c r="F13" s="20">
        <f t="shared" si="1"/>
        <v>20.7</v>
      </c>
      <c r="G13" s="20">
        <f t="shared" si="1"/>
        <v>22.2</v>
      </c>
      <c r="H13" s="20">
        <f t="shared" si="1"/>
        <v>22.6</v>
      </c>
      <c r="I13" s="20">
        <f t="shared" si="1"/>
        <v>22.5</v>
      </c>
      <c r="J13" s="20">
        <f t="shared" si="1"/>
        <v>20.6</v>
      </c>
      <c r="K13" s="6">
        <f>SUM(E13:J13)</f>
        <v>132.4</v>
      </c>
      <c r="L13" s="54">
        <f t="shared" si="0"/>
        <v>132.4</v>
      </c>
    </row>
    <row r="14" spans="1:12" ht="6" customHeight="1">
      <c r="A14" s="35"/>
      <c r="C14" s="7"/>
      <c r="D14" s="33"/>
      <c r="L14" s="54">
        <f t="shared" si="0"/>
        <v>0</v>
      </c>
    </row>
    <row r="15" spans="1:12" ht="16.5" customHeight="1">
      <c r="A15" s="34" t="s">
        <v>2</v>
      </c>
      <c r="B15" s="44" t="s">
        <v>71</v>
      </c>
      <c r="C15" s="41"/>
      <c r="D15" s="48"/>
      <c r="E15" s="3"/>
      <c r="F15" s="3"/>
      <c r="G15" s="3"/>
      <c r="H15" s="3"/>
      <c r="I15" s="3"/>
      <c r="J15" s="3"/>
      <c r="L15" s="54">
        <f t="shared" si="0"/>
        <v>0</v>
      </c>
    </row>
    <row r="16" spans="1:12" ht="16.5" customHeight="1">
      <c r="A16" s="34"/>
      <c r="B16" s="45" t="s">
        <v>103</v>
      </c>
      <c r="C16" s="46" t="s">
        <v>104</v>
      </c>
      <c r="D16" s="47" t="s">
        <v>54</v>
      </c>
      <c r="E16" s="32">
        <v>11.3</v>
      </c>
      <c r="F16" s="32">
        <v>8.4</v>
      </c>
      <c r="G16" s="32">
        <v>10.6</v>
      </c>
      <c r="H16" s="32">
        <v>10.5</v>
      </c>
      <c r="I16" s="32">
        <v>10.6</v>
      </c>
      <c r="J16" s="32">
        <v>9.5</v>
      </c>
      <c r="K16" s="14"/>
      <c r="L16" s="54">
        <f t="shared" si="0"/>
        <v>60.900000000000006</v>
      </c>
    </row>
    <row r="17" spans="1:12" ht="16.5" customHeight="1">
      <c r="A17" s="34"/>
      <c r="B17" s="45" t="s">
        <v>105</v>
      </c>
      <c r="C17" s="46" t="s">
        <v>27</v>
      </c>
      <c r="D17" s="47" t="s">
        <v>54</v>
      </c>
      <c r="E17" s="32">
        <v>12.2</v>
      </c>
      <c r="F17" s="32">
        <v>10.7</v>
      </c>
      <c r="G17" s="32">
        <v>10.8</v>
      </c>
      <c r="H17" s="32">
        <v>11</v>
      </c>
      <c r="I17" s="32">
        <v>12</v>
      </c>
      <c r="J17" s="32">
        <v>10.5</v>
      </c>
      <c r="K17" s="14"/>
      <c r="L17" s="54">
        <f t="shared" si="0"/>
        <v>67.2</v>
      </c>
    </row>
    <row r="18" spans="1:12" ht="16.5" customHeight="1">
      <c r="A18" s="34"/>
      <c r="B18" s="45" t="s">
        <v>77</v>
      </c>
      <c r="C18" s="46" t="s">
        <v>34</v>
      </c>
      <c r="D18" s="47" t="s">
        <v>54</v>
      </c>
      <c r="E18" s="13">
        <v>11.4</v>
      </c>
      <c r="F18" s="13">
        <v>10.4</v>
      </c>
      <c r="G18" s="13">
        <v>11.2</v>
      </c>
      <c r="H18" s="13">
        <v>10.75</v>
      </c>
      <c r="I18" s="13">
        <v>11.2</v>
      </c>
      <c r="J18" s="13">
        <v>9.4</v>
      </c>
      <c r="K18" s="14"/>
      <c r="L18" s="54">
        <f t="shared" si="0"/>
        <v>64.35000000000001</v>
      </c>
    </row>
    <row r="19" spans="1:12" ht="16.5" customHeight="1">
      <c r="A19" s="34"/>
      <c r="E19" s="20">
        <f aca="true" t="shared" si="2" ref="E19:J19">IF(SUM(E16:E18)&gt;0,LARGE(E16:E18,1)+LARGE(E16:E18,2))</f>
        <v>23.6</v>
      </c>
      <c r="F19" s="20">
        <f t="shared" si="2"/>
        <v>21.1</v>
      </c>
      <c r="G19" s="20">
        <f t="shared" si="2"/>
        <v>22</v>
      </c>
      <c r="H19" s="20">
        <f t="shared" si="2"/>
        <v>21.75</v>
      </c>
      <c r="I19" s="20">
        <f t="shared" si="2"/>
        <v>23.2</v>
      </c>
      <c r="J19" s="20">
        <f t="shared" si="2"/>
        <v>20</v>
      </c>
      <c r="K19" s="6">
        <f>SUM(E19:J19)</f>
        <v>131.65</v>
      </c>
      <c r="L19" s="54">
        <f t="shared" si="0"/>
        <v>131.65</v>
      </c>
    </row>
    <row r="20" spans="1:12" ht="6.75" customHeight="1">
      <c r="A20" s="34"/>
      <c r="C20" s="7"/>
      <c r="D20" s="33"/>
      <c r="K20" s="14"/>
      <c r="L20" s="54">
        <f t="shared" si="0"/>
        <v>0</v>
      </c>
    </row>
    <row r="21" spans="1:12" ht="16.5" customHeight="1">
      <c r="A21" s="34" t="s">
        <v>3</v>
      </c>
      <c r="B21" s="44" t="s">
        <v>81</v>
      </c>
      <c r="C21" s="41"/>
      <c r="D21" s="48"/>
      <c r="K21" s="14"/>
      <c r="L21" s="54">
        <f t="shared" si="0"/>
        <v>0</v>
      </c>
    </row>
    <row r="22" spans="1:12" ht="16.5" customHeight="1">
      <c r="A22" s="34"/>
      <c r="B22" s="51" t="s">
        <v>39</v>
      </c>
      <c r="C22" s="52" t="s">
        <v>36</v>
      </c>
      <c r="D22" s="53">
        <v>2007</v>
      </c>
      <c r="E22" s="32">
        <v>10.2</v>
      </c>
      <c r="F22" s="32">
        <v>8.65</v>
      </c>
      <c r="G22" s="32">
        <v>10.5</v>
      </c>
      <c r="H22" s="32">
        <v>10.75</v>
      </c>
      <c r="I22" s="32">
        <v>10.5</v>
      </c>
      <c r="J22" s="32">
        <v>8.9</v>
      </c>
      <c r="K22" s="14"/>
      <c r="L22" s="54">
        <f t="shared" si="0"/>
        <v>59.5</v>
      </c>
    </row>
    <row r="23" spans="1:12" ht="16.5" customHeight="1">
      <c r="A23" s="34"/>
      <c r="B23" s="45" t="s">
        <v>60</v>
      </c>
      <c r="C23" s="46" t="s">
        <v>61</v>
      </c>
      <c r="D23" s="47" t="s">
        <v>54</v>
      </c>
      <c r="E23" s="32">
        <v>11.9</v>
      </c>
      <c r="F23" s="32">
        <v>9.45</v>
      </c>
      <c r="G23" s="32">
        <v>10.7</v>
      </c>
      <c r="H23" s="32">
        <v>10.6</v>
      </c>
      <c r="I23" s="32">
        <v>10.9</v>
      </c>
      <c r="J23" s="32">
        <v>10.2</v>
      </c>
      <c r="K23" s="14"/>
      <c r="L23" s="54">
        <f t="shared" si="0"/>
        <v>63.75</v>
      </c>
    </row>
    <row r="24" spans="1:12" ht="16.5" customHeight="1">
      <c r="A24" s="34"/>
      <c r="B24" s="45" t="s">
        <v>45</v>
      </c>
      <c r="C24" s="46" t="s">
        <v>26</v>
      </c>
      <c r="D24" s="47" t="s">
        <v>52</v>
      </c>
      <c r="E24" s="13">
        <v>12.1</v>
      </c>
      <c r="F24" s="13">
        <v>8.8</v>
      </c>
      <c r="G24" s="13">
        <v>11.15</v>
      </c>
      <c r="H24" s="13">
        <v>10.55</v>
      </c>
      <c r="I24" s="13">
        <v>11</v>
      </c>
      <c r="J24" s="13">
        <v>9.2</v>
      </c>
      <c r="K24" s="14"/>
      <c r="L24" s="54">
        <f t="shared" si="0"/>
        <v>62.8</v>
      </c>
    </row>
    <row r="25" spans="1:12" ht="16.5" customHeight="1">
      <c r="A25" s="34"/>
      <c r="B25" s="39"/>
      <c r="C25" s="30"/>
      <c r="D25" s="31"/>
      <c r="E25" s="20">
        <f aca="true" t="shared" si="3" ref="E25:J25">IF(SUM(E22:E24)&gt;0,LARGE(E22:E24,1)+LARGE(E22:E24,2))</f>
        <v>24</v>
      </c>
      <c r="F25" s="20">
        <f t="shared" si="3"/>
        <v>18.25</v>
      </c>
      <c r="G25" s="20">
        <f t="shared" si="3"/>
        <v>21.85</v>
      </c>
      <c r="H25" s="20">
        <f t="shared" si="3"/>
        <v>21.35</v>
      </c>
      <c r="I25" s="20">
        <f t="shared" si="3"/>
        <v>21.9</v>
      </c>
      <c r="J25" s="20">
        <f t="shared" si="3"/>
        <v>19.4</v>
      </c>
      <c r="K25" s="6">
        <f>SUM(E25:J25)</f>
        <v>126.75</v>
      </c>
      <c r="L25" s="54">
        <f t="shared" si="0"/>
        <v>126.75</v>
      </c>
    </row>
    <row r="26" spans="1:12" ht="7.5" customHeight="1">
      <c r="A26" s="35"/>
      <c r="C26" s="7"/>
      <c r="D26" s="33"/>
      <c r="L26" s="54">
        <f t="shared" si="0"/>
        <v>0</v>
      </c>
    </row>
    <row r="27" spans="1:12" ht="16.5" customHeight="1">
      <c r="A27" s="34" t="s">
        <v>4</v>
      </c>
      <c r="B27" s="44" t="s">
        <v>72</v>
      </c>
      <c r="C27" s="41"/>
      <c r="D27" s="48"/>
      <c r="E27" s="3"/>
      <c r="F27" s="3"/>
      <c r="G27" s="3"/>
      <c r="H27" s="3"/>
      <c r="I27" s="3"/>
      <c r="J27" s="3"/>
      <c r="L27" s="54">
        <f t="shared" si="0"/>
        <v>0</v>
      </c>
    </row>
    <row r="28" spans="1:12" ht="16.5" customHeight="1">
      <c r="A28" s="34"/>
      <c r="B28" s="45" t="s">
        <v>106</v>
      </c>
      <c r="C28" s="46" t="s">
        <v>64</v>
      </c>
      <c r="D28" s="47" t="s">
        <v>54</v>
      </c>
      <c r="E28" s="32">
        <v>11.7</v>
      </c>
      <c r="F28" s="32">
        <v>9.7</v>
      </c>
      <c r="G28" s="32">
        <v>10.6</v>
      </c>
      <c r="H28" s="32">
        <v>11.3</v>
      </c>
      <c r="I28" s="32">
        <v>11.3</v>
      </c>
      <c r="J28" s="32">
        <v>10.4</v>
      </c>
      <c r="K28" s="14"/>
      <c r="L28" s="54">
        <f t="shared" si="0"/>
        <v>65</v>
      </c>
    </row>
    <row r="29" spans="1:12" ht="16.5" customHeight="1">
      <c r="A29" s="34"/>
      <c r="B29" s="45" t="s">
        <v>107</v>
      </c>
      <c r="C29" s="46" t="s">
        <v>108</v>
      </c>
      <c r="D29" s="47" t="s">
        <v>52</v>
      </c>
      <c r="E29" s="32">
        <v>10.4</v>
      </c>
      <c r="F29" s="32">
        <v>9.15</v>
      </c>
      <c r="G29" s="32">
        <v>10.9</v>
      </c>
      <c r="H29" s="32">
        <v>10.45</v>
      </c>
      <c r="I29" s="32">
        <v>10.2</v>
      </c>
      <c r="J29" s="32">
        <v>10.4</v>
      </c>
      <c r="K29" s="14"/>
      <c r="L29" s="54">
        <f t="shared" si="0"/>
        <v>61.50000000000001</v>
      </c>
    </row>
    <row r="30" spans="1:12" ht="16.5" customHeight="1">
      <c r="A30" s="35"/>
      <c r="B30" s="45"/>
      <c r="C30" s="46"/>
      <c r="D30" s="47"/>
      <c r="E30" s="13"/>
      <c r="F30" s="13"/>
      <c r="G30" s="13"/>
      <c r="H30" s="13"/>
      <c r="I30" s="13"/>
      <c r="J30" s="13"/>
      <c r="K30" s="14"/>
      <c r="L30" s="54">
        <f t="shared" si="0"/>
        <v>0</v>
      </c>
    </row>
    <row r="31" spans="1:12" ht="16.5" customHeight="1">
      <c r="A31" s="34"/>
      <c r="E31" s="20">
        <f aca="true" t="shared" si="4" ref="E31:J31">IF(SUM(E28:E30)&gt;0,LARGE(E28:E30,1)+LARGE(E28:E30,2))</f>
        <v>22.1</v>
      </c>
      <c r="F31" s="20">
        <f t="shared" si="4"/>
        <v>18.85</v>
      </c>
      <c r="G31" s="20">
        <f t="shared" si="4"/>
        <v>21.5</v>
      </c>
      <c r="H31" s="20">
        <f t="shared" si="4"/>
        <v>21.75</v>
      </c>
      <c r="I31" s="20">
        <f t="shared" si="4"/>
        <v>21.5</v>
      </c>
      <c r="J31" s="20">
        <f t="shared" si="4"/>
        <v>20.8</v>
      </c>
      <c r="K31" s="6">
        <f>SUM(E31:J31)</f>
        <v>126.5</v>
      </c>
      <c r="L31" s="54">
        <f t="shared" si="0"/>
        <v>126.5</v>
      </c>
    </row>
    <row r="32" spans="1:12" ht="8.25" customHeight="1">
      <c r="A32" s="35"/>
      <c r="B32" s="39"/>
      <c r="C32" s="30"/>
      <c r="D32" s="31"/>
      <c r="E32" s="20"/>
      <c r="F32" s="20"/>
      <c r="G32" s="20"/>
      <c r="H32" s="20"/>
      <c r="I32" s="20"/>
      <c r="J32" s="20"/>
      <c r="K32" s="6"/>
      <c r="L32" s="54">
        <f t="shared" si="0"/>
        <v>0</v>
      </c>
    </row>
    <row r="33" spans="1:12" ht="16.5" customHeight="1">
      <c r="A33" s="34" t="s">
        <v>5</v>
      </c>
      <c r="B33" s="36" t="s">
        <v>79</v>
      </c>
      <c r="C33" s="49"/>
      <c r="D33" s="50"/>
      <c r="E33" s="3"/>
      <c r="F33" s="3"/>
      <c r="G33" s="3"/>
      <c r="H33" s="3"/>
      <c r="I33" s="3"/>
      <c r="J33" s="3"/>
      <c r="K33" s="14"/>
      <c r="L33" s="54">
        <f t="shared" si="0"/>
        <v>0</v>
      </c>
    </row>
    <row r="34" spans="1:12" ht="16.5" customHeight="1">
      <c r="A34" s="34"/>
      <c r="B34" s="45" t="s">
        <v>40</v>
      </c>
      <c r="C34" s="46" t="s">
        <v>28</v>
      </c>
      <c r="D34" s="47" t="s">
        <v>54</v>
      </c>
      <c r="E34" s="32">
        <v>11.4</v>
      </c>
      <c r="F34" s="32">
        <v>10.35</v>
      </c>
      <c r="G34" s="32">
        <v>10.45</v>
      </c>
      <c r="H34" s="32">
        <v>10.6</v>
      </c>
      <c r="I34" s="32">
        <v>10.6</v>
      </c>
      <c r="J34" s="32">
        <v>10.3</v>
      </c>
      <c r="K34" s="14"/>
      <c r="L34" s="54">
        <f t="shared" si="0"/>
        <v>63.7</v>
      </c>
    </row>
    <row r="35" spans="1:12" ht="16.5" customHeight="1">
      <c r="A35" s="34"/>
      <c r="B35" s="45" t="s">
        <v>47</v>
      </c>
      <c r="C35" s="46" t="s">
        <v>17</v>
      </c>
      <c r="D35" s="47" t="s">
        <v>52</v>
      </c>
      <c r="E35" s="32">
        <v>10.8</v>
      </c>
      <c r="F35" s="32">
        <v>9.5</v>
      </c>
      <c r="G35" s="32">
        <v>10.8</v>
      </c>
      <c r="H35" s="32">
        <v>10.65</v>
      </c>
      <c r="I35" s="32">
        <v>10.1</v>
      </c>
      <c r="J35" s="32">
        <v>9.9</v>
      </c>
      <c r="K35" s="14"/>
      <c r="L35" s="54">
        <f t="shared" si="0"/>
        <v>61.75</v>
      </c>
    </row>
    <row r="36" spans="1:12" ht="16.5" customHeight="1">
      <c r="A36" s="12"/>
      <c r="B36" s="45" t="s">
        <v>53</v>
      </c>
      <c r="C36" s="46" t="s">
        <v>27</v>
      </c>
      <c r="D36" s="47" t="s">
        <v>52</v>
      </c>
      <c r="E36" s="32">
        <v>11</v>
      </c>
      <c r="F36" s="32">
        <v>9.9</v>
      </c>
      <c r="G36" s="32">
        <v>10.1</v>
      </c>
      <c r="H36" s="32">
        <v>10.55</v>
      </c>
      <c r="I36" s="32">
        <v>10.3</v>
      </c>
      <c r="J36" s="32">
        <v>8.2</v>
      </c>
      <c r="K36" s="14"/>
      <c r="L36" s="54">
        <f t="shared" si="0"/>
        <v>60.05</v>
      </c>
    </row>
    <row r="37" spans="1:12" ht="16.5" customHeight="1">
      <c r="A37" s="12"/>
      <c r="B37" s="39"/>
      <c r="C37" s="55"/>
      <c r="D37" s="3"/>
      <c r="E37" s="20">
        <f aca="true" t="shared" si="5" ref="E37:J37">IF(SUM(E34:E36)&gt;0,LARGE(E34:E36,1)+LARGE(E34:E36,2))</f>
        <v>22.4</v>
      </c>
      <c r="F37" s="20">
        <f t="shared" si="5"/>
        <v>20.25</v>
      </c>
      <c r="G37" s="20">
        <f t="shared" si="5"/>
        <v>21.25</v>
      </c>
      <c r="H37" s="20">
        <f t="shared" si="5"/>
        <v>21.25</v>
      </c>
      <c r="I37" s="20">
        <f t="shared" si="5"/>
        <v>20.9</v>
      </c>
      <c r="J37" s="20">
        <f t="shared" si="5"/>
        <v>20.200000000000003</v>
      </c>
      <c r="K37" s="6">
        <f>SUM(E37:J37)</f>
        <v>126.25000000000001</v>
      </c>
      <c r="L37" s="54">
        <f t="shared" si="0"/>
        <v>126.25000000000001</v>
      </c>
    </row>
    <row r="38" spans="1:12" ht="3.75" customHeight="1">
      <c r="A38" s="35"/>
      <c r="C38" s="7"/>
      <c r="D38" s="33"/>
      <c r="L38" s="54">
        <f t="shared" si="0"/>
        <v>0</v>
      </c>
    </row>
    <row r="39" spans="1:12" ht="18">
      <c r="A39" s="34" t="s">
        <v>6</v>
      </c>
      <c r="B39" s="44" t="s">
        <v>109</v>
      </c>
      <c r="C39" s="41"/>
      <c r="D39" s="48"/>
      <c r="E39" s="3"/>
      <c r="F39" s="3"/>
      <c r="G39" s="3"/>
      <c r="H39" s="3"/>
      <c r="I39" s="3"/>
      <c r="J39" s="3"/>
      <c r="L39" s="54">
        <f t="shared" si="0"/>
        <v>0</v>
      </c>
    </row>
    <row r="40" spans="1:12" ht="18">
      <c r="A40" s="34"/>
      <c r="B40" s="45" t="s">
        <v>110</v>
      </c>
      <c r="C40" s="46" t="s">
        <v>76</v>
      </c>
      <c r="D40" s="47" t="s">
        <v>52</v>
      </c>
      <c r="E40" s="32">
        <v>11</v>
      </c>
      <c r="F40" s="32">
        <v>9.45</v>
      </c>
      <c r="G40" s="32">
        <v>10</v>
      </c>
      <c r="H40" s="32">
        <v>10.65</v>
      </c>
      <c r="I40" s="32">
        <v>9.9</v>
      </c>
      <c r="J40" s="32">
        <v>10</v>
      </c>
      <c r="K40" s="14"/>
      <c r="L40" s="54">
        <f t="shared" si="0"/>
        <v>61</v>
      </c>
    </row>
    <row r="41" spans="1:12" s="38" customFormat="1" ht="17.25" customHeight="1">
      <c r="A41" s="34"/>
      <c r="B41" s="45" t="s">
        <v>111</v>
      </c>
      <c r="C41" s="46" t="s">
        <v>75</v>
      </c>
      <c r="D41" s="47" t="s">
        <v>52</v>
      </c>
      <c r="E41" s="32">
        <v>10.5</v>
      </c>
      <c r="F41" s="32">
        <v>9.1</v>
      </c>
      <c r="G41" s="32">
        <v>9.65</v>
      </c>
      <c r="H41" s="32">
        <v>10.4</v>
      </c>
      <c r="I41" s="32">
        <v>10.1</v>
      </c>
      <c r="J41" s="32">
        <v>7.6</v>
      </c>
      <c r="K41" s="14"/>
      <c r="L41" s="54">
        <f t="shared" si="0"/>
        <v>57.35</v>
      </c>
    </row>
    <row r="42" spans="1:12" s="38" customFormat="1" ht="18.75" customHeight="1">
      <c r="A42" s="12"/>
      <c r="B42" s="45" t="s">
        <v>114</v>
      </c>
      <c r="C42" s="46" t="s">
        <v>115</v>
      </c>
      <c r="D42" s="63">
        <v>2007</v>
      </c>
      <c r="E42" s="13">
        <v>12.1</v>
      </c>
      <c r="F42" s="13">
        <v>9.25</v>
      </c>
      <c r="G42" s="13">
        <v>10.65</v>
      </c>
      <c r="H42" s="13">
        <v>10.7</v>
      </c>
      <c r="I42" s="13">
        <v>10.8</v>
      </c>
      <c r="J42" s="13">
        <v>10.8</v>
      </c>
      <c r="K42" s="14"/>
      <c r="L42" s="54">
        <f aca="true" t="shared" si="6" ref="L42:L64">SUM(E42:J42)</f>
        <v>64.3</v>
      </c>
    </row>
    <row r="43" spans="1:12" ht="18">
      <c r="A43" s="12"/>
      <c r="E43" s="20">
        <f aca="true" t="shared" si="7" ref="E43:J43">IF(SUM(E40:E42)&gt;0,LARGE(E40:E42,1)+LARGE(E40:E42,2))</f>
        <v>23.1</v>
      </c>
      <c r="F43" s="20">
        <f t="shared" si="7"/>
        <v>18.7</v>
      </c>
      <c r="G43" s="20">
        <f t="shared" si="7"/>
        <v>20.65</v>
      </c>
      <c r="H43" s="20">
        <f t="shared" si="7"/>
        <v>21.35</v>
      </c>
      <c r="I43" s="20">
        <f t="shared" si="7"/>
        <v>20.9</v>
      </c>
      <c r="J43" s="20">
        <f t="shared" si="7"/>
        <v>20.8</v>
      </c>
      <c r="K43" s="6">
        <f>SUM(E43:J43)</f>
        <v>125.49999999999999</v>
      </c>
      <c r="L43" s="54">
        <f t="shared" si="6"/>
        <v>125.49999999999999</v>
      </c>
    </row>
    <row r="44" spans="1:12" ht="9" customHeight="1">
      <c r="A44" s="35"/>
      <c r="C44" s="7"/>
      <c r="D44" s="33"/>
      <c r="L44" s="54">
        <f t="shared" si="6"/>
        <v>0</v>
      </c>
    </row>
    <row r="45" spans="1:12" ht="18">
      <c r="A45" s="34" t="s">
        <v>7</v>
      </c>
      <c r="B45" s="44" t="s">
        <v>70</v>
      </c>
      <c r="C45" s="41"/>
      <c r="D45" s="48"/>
      <c r="E45" s="3"/>
      <c r="F45" s="3"/>
      <c r="G45" s="3"/>
      <c r="H45" s="3"/>
      <c r="I45" s="3"/>
      <c r="J45" s="3"/>
      <c r="L45" s="54">
        <f t="shared" si="6"/>
        <v>0</v>
      </c>
    </row>
    <row r="46" spans="1:12" ht="18">
      <c r="A46" s="34"/>
      <c r="B46" s="45" t="s">
        <v>101</v>
      </c>
      <c r="C46" s="46" t="s">
        <v>78</v>
      </c>
      <c r="D46" s="47" t="s">
        <v>54</v>
      </c>
      <c r="E46" s="32">
        <v>10.9</v>
      </c>
      <c r="F46" s="32">
        <v>9.3</v>
      </c>
      <c r="G46" s="32">
        <v>9.75</v>
      </c>
      <c r="H46" s="32">
        <v>10.45</v>
      </c>
      <c r="I46" s="32">
        <v>9.8</v>
      </c>
      <c r="J46" s="32">
        <v>9.9</v>
      </c>
      <c r="K46" s="14"/>
      <c r="L46" s="54">
        <f t="shared" si="6"/>
        <v>60.1</v>
      </c>
    </row>
    <row r="47" spans="1:12" ht="18">
      <c r="A47" s="34"/>
      <c r="B47" s="45" t="s">
        <v>102</v>
      </c>
      <c r="C47" s="46" t="s">
        <v>17</v>
      </c>
      <c r="D47" s="47" t="s">
        <v>54</v>
      </c>
      <c r="E47" s="32">
        <v>11.1</v>
      </c>
      <c r="F47" s="32">
        <v>9.5</v>
      </c>
      <c r="G47" s="32">
        <v>10.7</v>
      </c>
      <c r="H47" s="32">
        <v>10.65</v>
      </c>
      <c r="I47" s="32">
        <v>10.5</v>
      </c>
      <c r="J47" s="32">
        <v>10.3</v>
      </c>
      <c r="K47" s="14"/>
      <c r="L47" s="54">
        <f t="shared" si="6"/>
        <v>62.75</v>
      </c>
    </row>
    <row r="48" spans="1:12" ht="18">
      <c r="A48" s="12"/>
      <c r="E48" s="20">
        <f aca="true" t="shared" si="8" ref="E48:J48">IF(SUM(E46:E47)&gt;0,LARGE(E46:E47,1)+LARGE(E46:E47,2))</f>
        <v>22</v>
      </c>
      <c r="F48" s="20">
        <f t="shared" si="8"/>
        <v>18.8</v>
      </c>
      <c r="G48" s="20">
        <f t="shared" si="8"/>
        <v>20.45</v>
      </c>
      <c r="H48" s="20">
        <f t="shared" si="8"/>
        <v>21.1</v>
      </c>
      <c r="I48" s="20">
        <f t="shared" si="8"/>
        <v>20.3</v>
      </c>
      <c r="J48" s="20">
        <f t="shared" si="8"/>
        <v>20.200000000000003</v>
      </c>
      <c r="K48" s="6">
        <f>SUM(E48:J48)</f>
        <v>122.85</v>
      </c>
      <c r="L48" s="54">
        <f t="shared" si="6"/>
        <v>122.85</v>
      </c>
    </row>
    <row r="49" spans="1:12" ht="46.5" customHeight="1">
      <c r="A49" s="35"/>
      <c r="E49" s="20"/>
      <c r="F49" s="20"/>
      <c r="G49" s="20"/>
      <c r="H49" s="20"/>
      <c r="I49" s="20"/>
      <c r="J49" s="20"/>
      <c r="K49" s="6"/>
      <c r="L49" s="54">
        <f t="shared" si="6"/>
        <v>0</v>
      </c>
    </row>
    <row r="50" spans="1:12" ht="18">
      <c r="A50" s="34" t="s">
        <v>8</v>
      </c>
      <c r="B50" s="44" t="s">
        <v>68</v>
      </c>
      <c r="C50" s="41"/>
      <c r="D50" s="48"/>
      <c r="L50" s="54">
        <f t="shared" si="6"/>
        <v>0</v>
      </c>
    </row>
    <row r="51" spans="1:12" ht="18">
      <c r="A51" s="34"/>
      <c r="B51" s="45" t="s">
        <v>48</v>
      </c>
      <c r="C51" s="46" t="s">
        <v>49</v>
      </c>
      <c r="D51" s="47" t="s">
        <v>52</v>
      </c>
      <c r="E51" s="32">
        <v>11</v>
      </c>
      <c r="F51" s="32">
        <v>9.8</v>
      </c>
      <c r="G51" s="32">
        <v>9</v>
      </c>
      <c r="H51" s="32">
        <v>10.5</v>
      </c>
      <c r="I51" s="32">
        <v>9.6</v>
      </c>
      <c r="J51" s="32">
        <v>8.5</v>
      </c>
      <c r="K51" s="14"/>
      <c r="L51" s="54">
        <f t="shared" si="6"/>
        <v>58.4</v>
      </c>
    </row>
    <row r="52" spans="1:12" ht="18">
      <c r="A52" s="34"/>
      <c r="B52" s="45" t="s">
        <v>55</v>
      </c>
      <c r="C52" s="46" t="s">
        <v>35</v>
      </c>
      <c r="D52" s="47" t="s">
        <v>52</v>
      </c>
      <c r="E52" s="32">
        <v>10.7</v>
      </c>
      <c r="F52" s="32">
        <v>9.2</v>
      </c>
      <c r="G52" s="32">
        <v>10.4</v>
      </c>
      <c r="H52" s="32">
        <v>10.5</v>
      </c>
      <c r="I52" s="32">
        <v>9.8</v>
      </c>
      <c r="J52" s="32">
        <v>8.7</v>
      </c>
      <c r="K52" s="12" t="s">
        <v>120</v>
      </c>
      <c r="L52" s="54">
        <f t="shared" si="6"/>
        <v>59.3</v>
      </c>
    </row>
    <row r="53" spans="1:12" ht="18">
      <c r="A53" s="12"/>
      <c r="B53" s="45" t="s">
        <v>56</v>
      </c>
      <c r="C53" s="46" t="s">
        <v>35</v>
      </c>
      <c r="D53" s="47" t="s">
        <v>52</v>
      </c>
      <c r="E53" s="13">
        <v>10.4</v>
      </c>
      <c r="F53" s="13">
        <v>8.35</v>
      </c>
      <c r="G53" s="13">
        <v>8.2</v>
      </c>
      <c r="H53" s="13">
        <v>10.1</v>
      </c>
      <c r="I53" s="32">
        <v>8.6</v>
      </c>
      <c r="J53" s="13">
        <v>6.2</v>
      </c>
      <c r="K53" s="70">
        <v>1</v>
      </c>
      <c r="L53" s="54">
        <f t="shared" si="6"/>
        <v>51.85</v>
      </c>
    </row>
    <row r="54" spans="1:12" ht="18">
      <c r="A54" s="12"/>
      <c r="E54" s="20">
        <f aca="true" t="shared" si="9" ref="E54:J54">IF(SUM(E51:E53)&gt;0,LARGE(E51:E53,1)+LARGE(E51:E53,2))</f>
        <v>21.7</v>
      </c>
      <c r="F54" s="20">
        <f t="shared" si="9"/>
        <v>19</v>
      </c>
      <c r="G54" s="20">
        <f t="shared" si="9"/>
        <v>19.4</v>
      </c>
      <c r="H54" s="20">
        <f t="shared" si="9"/>
        <v>21</v>
      </c>
      <c r="I54" s="20">
        <f t="shared" si="9"/>
        <v>19.4</v>
      </c>
      <c r="J54" s="20">
        <f t="shared" si="9"/>
        <v>17.2</v>
      </c>
      <c r="K54" s="6">
        <f>SUM(E54:J54)-1</f>
        <v>116.7</v>
      </c>
      <c r="L54" s="54">
        <f t="shared" si="6"/>
        <v>117.7</v>
      </c>
    </row>
    <row r="55" spans="1:12" ht="7.5" customHeight="1">
      <c r="A55" s="35"/>
      <c r="C55" s="7"/>
      <c r="D55" s="33"/>
      <c r="L55" s="54">
        <f t="shared" si="6"/>
        <v>0</v>
      </c>
    </row>
    <row r="56" spans="1:12" ht="18">
      <c r="A56" s="34" t="s">
        <v>9</v>
      </c>
      <c r="B56" s="44" t="s">
        <v>83</v>
      </c>
      <c r="C56" s="41"/>
      <c r="D56" s="48"/>
      <c r="E56" s="3"/>
      <c r="F56" s="3"/>
      <c r="G56" s="3"/>
      <c r="H56" s="3"/>
      <c r="I56" s="3"/>
      <c r="J56" s="3"/>
      <c r="L56" s="54">
        <f t="shared" si="6"/>
        <v>0</v>
      </c>
    </row>
    <row r="57" spans="1:12" ht="18">
      <c r="A57" s="34"/>
      <c r="B57" s="45" t="s">
        <v>98</v>
      </c>
      <c r="C57" s="46" t="s">
        <v>28</v>
      </c>
      <c r="D57" s="47" t="s">
        <v>54</v>
      </c>
      <c r="E57" s="32">
        <v>11.4</v>
      </c>
      <c r="F57" s="32">
        <v>9.5</v>
      </c>
      <c r="G57" s="32">
        <v>10.3</v>
      </c>
      <c r="H57" s="32">
        <v>10.5</v>
      </c>
      <c r="I57" s="32">
        <v>8.9</v>
      </c>
      <c r="J57" s="32">
        <v>8.9</v>
      </c>
      <c r="K57" s="14"/>
      <c r="L57" s="54">
        <f t="shared" si="6"/>
        <v>59.5</v>
      </c>
    </row>
    <row r="58" spans="1:12" ht="18">
      <c r="A58" s="34"/>
      <c r="B58" s="45" t="s">
        <v>99</v>
      </c>
      <c r="C58" s="46" t="s">
        <v>32</v>
      </c>
      <c r="D58" s="47" t="s">
        <v>52</v>
      </c>
      <c r="E58" s="32">
        <v>10.5</v>
      </c>
      <c r="F58" s="32">
        <v>6.45</v>
      </c>
      <c r="G58" s="32">
        <v>7.6</v>
      </c>
      <c r="H58" s="32"/>
      <c r="I58" s="32">
        <v>8.3</v>
      </c>
      <c r="J58" s="32"/>
      <c r="K58" s="14"/>
      <c r="L58" s="54">
        <f t="shared" si="6"/>
        <v>32.849999999999994</v>
      </c>
    </row>
    <row r="59" spans="1:12" ht="18">
      <c r="A59" s="12"/>
      <c r="B59" s="45" t="s">
        <v>100</v>
      </c>
      <c r="C59" s="46" t="s">
        <v>27</v>
      </c>
      <c r="D59" s="47" t="s">
        <v>52</v>
      </c>
      <c r="E59" s="13">
        <v>10.3</v>
      </c>
      <c r="F59" s="13">
        <v>6.25</v>
      </c>
      <c r="G59" s="13">
        <v>9.6</v>
      </c>
      <c r="H59" s="13">
        <v>10.5</v>
      </c>
      <c r="I59" s="13">
        <v>9.1</v>
      </c>
      <c r="J59" s="13">
        <v>7.5</v>
      </c>
      <c r="K59" s="14"/>
      <c r="L59" s="54">
        <f t="shared" si="6"/>
        <v>53.25</v>
      </c>
    </row>
    <row r="60" spans="1:12" ht="18">
      <c r="A60" s="12"/>
      <c r="E60" s="20">
        <f aca="true" t="shared" si="10" ref="E60:J60">IF(SUM(E57:E59)&gt;0,LARGE(E57:E59,1)+LARGE(E57:E59,2))</f>
        <v>21.9</v>
      </c>
      <c r="F60" s="20">
        <f t="shared" si="10"/>
        <v>15.95</v>
      </c>
      <c r="G60" s="20">
        <f t="shared" si="10"/>
        <v>19.9</v>
      </c>
      <c r="H60" s="20">
        <f t="shared" si="10"/>
        <v>21</v>
      </c>
      <c r="I60" s="20">
        <f t="shared" si="10"/>
        <v>18</v>
      </c>
      <c r="J60" s="20">
        <f t="shared" si="10"/>
        <v>16.4</v>
      </c>
      <c r="K60" s="6">
        <f>SUM(E60:J60)</f>
        <v>113.15</v>
      </c>
      <c r="L60" s="54">
        <f t="shared" si="6"/>
        <v>113.15</v>
      </c>
    </row>
    <row r="61" spans="1:12" ht="7.5" customHeight="1">
      <c r="A61" s="35"/>
      <c r="C61" s="7"/>
      <c r="D61" s="33"/>
      <c r="L61" s="54">
        <f t="shared" si="6"/>
        <v>0</v>
      </c>
    </row>
    <row r="62" spans="1:12" ht="18">
      <c r="A62" s="34" t="s">
        <v>10</v>
      </c>
      <c r="B62" s="44" t="s">
        <v>80</v>
      </c>
      <c r="C62" s="41"/>
      <c r="D62" s="48"/>
      <c r="E62" s="3"/>
      <c r="F62" s="3"/>
      <c r="G62" s="3"/>
      <c r="H62" s="3"/>
      <c r="I62" s="3"/>
      <c r="J62" s="3"/>
      <c r="L62" s="54">
        <f t="shared" si="6"/>
        <v>0</v>
      </c>
    </row>
    <row r="63" spans="1:12" ht="18">
      <c r="A63" s="34"/>
      <c r="B63" s="45" t="s">
        <v>62</v>
      </c>
      <c r="C63" s="46" t="s">
        <v>18</v>
      </c>
      <c r="D63" s="47" t="s">
        <v>52</v>
      </c>
      <c r="E63" s="32">
        <v>9</v>
      </c>
      <c r="F63" s="32">
        <v>8.3</v>
      </c>
      <c r="G63" s="32">
        <v>7.9</v>
      </c>
      <c r="H63" s="32">
        <v>9.8</v>
      </c>
      <c r="I63" s="32">
        <v>7</v>
      </c>
      <c r="J63" s="32">
        <v>8</v>
      </c>
      <c r="K63" s="14"/>
      <c r="L63" s="54">
        <f t="shared" si="6"/>
        <v>50</v>
      </c>
    </row>
    <row r="64" spans="1:12" ht="18">
      <c r="A64" s="12"/>
      <c r="B64" s="45" t="s">
        <v>63</v>
      </c>
      <c r="C64" s="46" t="s">
        <v>64</v>
      </c>
      <c r="D64" s="47" t="s">
        <v>52</v>
      </c>
      <c r="E64" s="13">
        <v>9.4</v>
      </c>
      <c r="F64" s="13">
        <v>8.35</v>
      </c>
      <c r="G64" s="13">
        <v>7.9</v>
      </c>
      <c r="H64" s="13">
        <v>9.8</v>
      </c>
      <c r="I64" s="13">
        <v>7.1</v>
      </c>
      <c r="J64" s="13">
        <v>7.6</v>
      </c>
      <c r="K64" s="14"/>
      <c r="L64" s="54">
        <f t="shared" si="6"/>
        <v>50.150000000000006</v>
      </c>
    </row>
    <row r="65" spans="1:12" ht="18">
      <c r="A65" s="12"/>
      <c r="E65" s="20">
        <f aca="true" t="shared" si="11" ref="E65:J65">IF(SUM(E63:E64)&gt;0,LARGE(E63:E64,1)+LARGE(E63:E64,2))</f>
        <v>18.4</v>
      </c>
      <c r="F65" s="20">
        <f t="shared" si="11"/>
        <v>16.65</v>
      </c>
      <c r="G65" s="20">
        <f t="shared" si="11"/>
        <v>15.8</v>
      </c>
      <c r="H65" s="20">
        <f t="shared" si="11"/>
        <v>19.6</v>
      </c>
      <c r="I65" s="20">
        <f t="shared" si="11"/>
        <v>14.1</v>
      </c>
      <c r="J65" s="20">
        <f t="shared" si="11"/>
        <v>15.6</v>
      </c>
      <c r="K65" s="6">
        <f>SUM(E65:J65)</f>
        <v>100.14999999999998</v>
      </c>
      <c r="L65" s="54"/>
    </row>
    <row r="66" spans="1:12" ht="18">
      <c r="A66" s="35"/>
      <c r="C66" s="7"/>
      <c r="D66" s="33"/>
      <c r="L66" s="54"/>
    </row>
  </sheetData>
  <sheetProtection/>
  <mergeCells count="3">
    <mergeCell ref="A1:K1"/>
    <mergeCell ref="A3:K3"/>
    <mergeCell ref="A5:K5"/>
  </mergeCells>
  <printOptions/>
  <pageMargins left="0.22" right="0.13" top="0.26" bottom="0.47" header="0.14" footer="0.47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I.liga mužů 2005, 1. kolo - rozpis</dc:title>
  <dc:subject/>
  <dc:creator>Veronika Pezlarová</dc:creator>
  <cp:keywords/>
  <dc:description/>
  <cp:lastModifiedBy>SBI</cp:lastModifiedBy>
  <cp:lastPrinted>2018-05-19T15:28:40Z</cp:lastPrinted>
  <dcterms:created xsi:type="dcterms:W3CDTF">2003-05-16T05:06:58Z</dcterms:created>
  <dcterms:modified xsi:type="dcterms:W3CDTF">2018-05-21T13:37:06Z</dcterms:modified>
  <cp:category/>
  <cp:version/>
  <cp:contentType/>
  <cp:contentStatus/>
</cp:coreProperties>
</file>