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70" yWindow="600" windowWidth="15345" windowHeight="6510"/>
  </bookViews>
  <sheets>
    <sheet name="2179_kadeti" sheetId="4" r:id="rId1"/>
    <sheet name="2181_juniori" sheetId="6" r:id="rId2"/>
    <sheet name="2182_muzi" sheetId="7" r:id="rId3"/>
  </sheets>
  <calcPr calcId="125725"/>
</workbook>
</file>

<file path=xl/calcChain.xml><?xml version="1.0" encoding="utf-8"?>
<calcChain xmlns="http://schemas.openxmlformats.org/spreadsheetml/2006/main">
  <c r="AE28" i="6"/>
  <c r="AA28"/>
  <c r="W28"/>
  <c r="S28"/>
  <c r="O28"/>
  <c r="K28"/>
  <c r="AE29"/>
  <c r="AA29"/>
  <c r="W29"/>
  <c r="S29"/>
  <c r="O29"/>
  <c r="K29"/>
  <c r="AE39"/>
  <c r="AA39"/>
  <c r="W39"/>
  <c r="S39"/>
  <c r="O39"/>
  <c r="K39"/>
  <c r="AE33"/>
  <c r="AA33"/>
  <c r="W33"/>
  <c r="S33"/>
  <c r="O33"/>
  <c r="K33"/>
  <c r="AE36"/>
  <c r="AA36"/>
  <c r="W36"/>
  <c r="S36"/>
  <c r="O36"/>
  <c r="K36"/>
  <c r="AF36" s="1"/>
  <c r="AE30"/>
  <c r="AA30"/>
  <c r="W30"/>
  <c r="S30"/>
  <c r="O30"/>
  <c r="K30"/>
  <c r="AF30" s="1"/>
  <c r="AE38"/>
  <c r="AA38"/>
  <c r="W38"/>
  <c r="S38"/>
  <c r="O38"/>
  <c r="K38"/>
  <c r="AE34"/>
  <c r="AA34"/>
  <c r="W34"/>
  <c r="S34"/>
  <c r="O34"/>
  <c r="K34"/>
  <c r="AE35"/>
  <c r="AA35"/>
  <c r="W35"/>
  <c r="S35"/>
  <c r="O35"/>
  <c r="K35"/>
  <c r="AE37"/>
  <c r="AA37"/>
  <c r="W37"/>
  <c r="S37"/>
  <c r="O37"/>
  <c r="K37"/>
  <c r="AE31"/>
  <c r="AA31"/>
  <c r="W31"/>
  <c r="S31"/>
  <c r="O31"/>
  <c r="K31"/>
  <c r="AE32"/>
  <c r="AA32"/>
  <c r="W32"/>
  <c r="S32"/>
  <c r="O32"/>
  <c r="K32"/>
  <c r="AE23" i="4"/>
  <c r="AA23"/>
  <c r="W23"/>
  <c r="S23"/>
  <c r="O23"/>
  <c r="K23"/>
  <c r="AE28"/>
  <c r="AA28"/>
  <c r="W28"/>
  <c r="S28"/>
  <c r="O28"/>
  <c r="K28"/>
  <c r="AE27"/>
  <c r="AA27"/>
  <c r="W27"/>
  <c r="S27"/>
  <c r="O27"/>
  <c r="K27"/>
  <c r="AE25"/>
  <c r="AA25"/>
  <c r="W25"/>
  <c r="S25"/>
  <c r="O25"/>
  <c r="K25"/>
  <c r="AE26"/>
  <c r="AA26"/>
  <c r="W26"/>
  <c r="S26"/>
  <c r="O26"/>
  <c r="K26"/>
  <c r="AF26" s="1"/>
  <c r="AE24"/>
  <c r="AA24"/>
  <c r="W24"/>
  <c r="S24"/>
  <c r="O24"/>
  <c r="K24"/>
  <c r="AE22"/>
  <c r="AA22"/>
  <c r="W22"/>
  <c r="S22"/>
  <c r="O22"/>
  <c r="K22"/>
  <c r="AE23" i="7"/>
  <c r="AA23"/>
  <c r="W23"/>
  <c r="S23"/>
  <c r="O23"/>
  <c r="K23"/>
  <c r="AE22"/>
  <c r="AA22"/>
  <c r="W22"/>
  <c r="S22"/>
  <c r="O22"/>
  <c r="K22"/>
  <c r="AE26"/>
  <c r="AA26"/>
  <c r="W26"/>
  <c r="S26"/>
  <c r="O26"/>
  <c r="K26"/>
  <c r="AE25"/>
  <c r="AA25"/>
  <c r="W25"/>
  <c r="S25"/>
  <c r="O25"/>
  <c r="K25"/>
  <c r="AE24"/>
  <c r="AA24"/>
  <c r="W24"/>
  <c r="S24"/>
  <c r="O24"/>
  <c r="K24"/>
  <c r="AF33" i="6" l="1"/>
  <c r="AF34"/>
  <c r="AF29"/>
  <c r="AF32"/>
  <c r="AF31"/>
  <c r="AF37"/>
  <c r="AF35"/>
  <c r="AF38"/>
  <c r="AF28"/>
  <c r="AF39"/>
  <c r="AF25" i="4"/>
  <c r="AF27"/>
  <c r="AF22"/>
  <c r="AF24"/>
  <c r="AF28"/>
  <c r="AF23"/>
  <c r="AF24" i="7"/>
  <c r="AF25"/>
  <c r="AF26"/>
  <c r="AF22"/>
  <c r="AF23"/>
  <c r="AE8" i="6" l="1"/>
  <c r="AA8"/>
  <c r="W8"/>
  <c r="S8"/>
  <c r="O8"/>
  <c r="K8"/>
  <c r="AE7"/>
  <c r="AA7"/>
  <c r="W7"/>
  <c r="S7"/>
  <c r="O7"/>
  <c r="K7"/>
  <c r="AE6"/>
  <c r="AE9" s="1"/>
  <c r="AA6"/>
  <c r="AA9" s="1"/>
  <c r="W6"/>
  <c r="W9" s="1"/>
  <c r="S6"/>
  <c r="S9" s="1"/>
  <c r="O6"/>
  <c r="O9" s="1"/>
  <c r="K6"/>
  <c r="K9" s="1"/>
  <c r="AE18"/>
  <c r="AA18"/>
  <c r="W18"/>
  <c r="S18"/>
  <c r="O18"/>
  <c r="K18"/>
  <c r="AE17"/>
  <c r="AA17"/>
  <c r="W17"/>
  <c r="S17"/>
  <c r="O17"/>
  <c r="K17"/>
  <c r="AE16"/>
  <c r="AE19" s="1"/>
  <c r="AA16"/>
  <c r="AA19" s="1"/>
  <c r="W16"/>
  <c r="W19" s="1"/>
  <c r="S16"/>
  <c r="S19" s="1"/>
  <c r="O16"/>
  <c r="O19" s="1"/>
  <c r="K16"/>
  <c r="K19" s="1"/>
  <c r="AE13"/>
  <c r="AA13"/>
  <c r="W13"/>
  <c r="S13"/>
  <c r="O13"/>
  <c r="K13"/>
  <c r="AE12"/>
  <c r="AA12"/>
  <c r="W12"/>
  <c r="S12"/>
  <c r="O12"/>
  <c r="K12"/>
  <c r="AE11"/>
  <c r="AE14" s="1"/>
  <c r="AA11"/>
  <c r="AA14" s="1"/>
  <c r="W11"/>
  <c r="W14" s="1"/>
  <c r="S11"/>
  <c r="S14" s="1"/>
  <c r="O11"/>
  <c r="O14" s="1"/>
  <c r="K11"/>
  <c r="K14" s="1"/>
  <c r="AE22"/>
  <c r="AA22"/>
  <c r="W22"/>
  <c r="S22"/>
  <c r="O22"/>
  <c r="K22"/>
  <c r="AE21"/>
  <c r="AE23" s="1"/>
  <c r="AA21"/>
  <c r="AA23" s="1"/>
  <c r="W21"/>
  <c r="W23" s="1"/>
  <c r="S21"/>
  <c r="O21"/>
  <c r="O23" s="1"/>
  <c r="K21"/>
  <c r="K12" i="7"/>
  <c r="S23" i="6" l="1"/>
  <c r="K23"/>
  <c r="AF14"/>
  <c r="AF9"/>
  <c r="K8" i="7"/>
  <c r="K9"/>
  <c r="O8"/>
  <c r="O9"/>
  <c r="S8"/>
  <c r="S9"/>
  <c r="W8"/>
  <c r="W9"/>
  <c r="AA8"/>
  <c r="AA9"/>
  <c r="AE8"/>
  <c r="AE9"/>
  <c r="K13"/>
  <c r="K14"/>
  <c r="O12"/>
  <c r="O13"/>
  <c r="O14"/>
  <c r="S12"/>
  <c r="S13"/>
  <c r="S14"/>
  <c r="W12"/>
  <c r="W13"/>
  <c r="W14"/>
  <c r="AA12"/>
  <c r="AA13"/>
  <c r="AA14"/>
  <c r="AE12"/>
  <c r="AE13"/>
  <c r="AE14"/>
  <c r="K13" i="4"/>
  <c r="K14"/>
  <c r="K15"/>
  <c r="O13"/>
  <c r="O14"/>
  <c r="O15"/>
  <c r="S13"/>
  <c r="S14"/>
  <c r="S15"/>
  <c r="W13"/>
  <c r="W14"/>
  <c r="W15"/>
  <c r="AA13"/>
  <c r="AA14"/>
  <c r="AA15"/>
  <c r="AE13"/>
  <c r="AE14"/>
  <c r="AE15"/>
  <c r="K8"/>
  <c r="K9"/>
  <c r="K10"/>
  <c r="O8"/>
  <c r="O9"/>
  <c r="O10"/>
  <c r="S8"/>
  <c r="S9"/>
  <c r="S10"/>
  <c r="W8"/>
  <c r="W9"/>
  <c r="W10"/>
  <c r="AA8"/>
  <c r="AA9"/>
  <c r="AA10"/>
  <c r="AE8"/>
  <c r="AE9"/>
  <c r="AE10"/>
  <c r="AF23" i="6" l="1"/>
  <c r="K15" i="7"/>
  <c r="AE15"/>
  <c r="O15"/>
  <c r="AA15"/>
  <c r="AE10"/>
  <c r="O10"/>
  <c r="K10"/>
  <c r="AA10"/>
  <c r="W10"/>
  <c r="W15"/>
  <c r="S10"/>
  <c r="S15"/>
  <c r="AE11" i="4"/>
  <c r="W11"/>
  <c r="O11"/>
  <c r="AE16"/>
  <c r="W16"/>
  <c r="O16"/>
  <c r="AA11"/>
  <c r="S11"/>
  <c r="K11"/>
  <c r="AA16"/>
  <c r="S16"/>
  <c r="K16"/>
  <c r="AF19" i="6"/>
  <c r="AF16" i="4" l="1"/>
  <c r="AF15" i="7"/>
  <c r="AF11" i="4"/>
  <c r="AF10" i="7"/>
</calcChain>
</file>

<file path=xl/sharedStrings.xml><?xml version="1.0" encoding="utf-8"?>
<sst xmlns="http://schemas.openxmlformats.org/spreadsheetml/2006/main" count="349" uniqueCount="79">
  <si>
    <t>SGM Přebor ČOS - finále</t>
  </si>
  <si>
    <t>19.5.2018</t>
  </si>
  <si>
    <t>pořadí</t>
  </si>
  <si>
    <t>ev. č./č.družstva</t>
  </si>
  <si>
    <t>č. oddilu</t>
  </si>
  <si>
    <t>jméno</t>
  </si>
  <si>
    <t>ročnik</t>
  </si>
  <si>
    <t>oddíl</t>
  </si>
  <si>
    <t>trenér</t>
  </si>
  <si>
    <t>D</t>
  </si>
  <si>
    <t>E</t>
  </si>
  <si>
    <t>prostná</t>
  </si>
  <si>
    <t>kůň</t>
  </si>
  <si>
    <t>kruhy</t>
  </si>
  <si>
    <t>přeskok</t>
  </si>
  <si>
    <t>bradla</t>
  </si>
  <si>
    <t>hrazda</t>
  </si>
  <si>
    <t>celkem</t>
  </si>
  <si>
    <t>Celkem</t>
  </si>
  <si>
    <t>T.J. Sokol Brno I</t>
  </si>
  <si>
    <t>TJ Sokol Kolín</t>
  </si>
  <si>
    <t>TJ Sokol Kolín B</t>
  </si>
  <si>
    <t>TJ Sokol Poděbrady</t>
  </si>
  <si>
    <t>TJ Sokol Praha Vršovice</t>
  </si>
  <si>
    <t>Syrový</t>
  </si>
  <si>
    <t>TJ Sokol Šternberk</t>
  </si>
  <si>
    <t>Kryl Zbyněk</t>
  </si>
  <si>
    <t>TJ Sokol Zlín</t>
  </si>
  <si>
    <t>Bezručko</t>
  </si>
  <si>
    <t>Taftl Martin</t>
  </si>
  <si>
    <t>TJ Prostějov</t>
  </si>
  <si>
    <t>Taftl M.</t>
  </si>
  <si>
    <t>Němeček Dan</t>
  </si>
  <si>
    <t>Marghold František</t>
  </si>
  <si>
    <t>Vachutka Jan</t>
  </si>
  <si>
    <t>Daněk Jonáš</t>
  </si>
  <si>
    <t>Kopecký Michal</t>
  </si>
  <si>
    <t>Pluhař Ondřej</t>
  </si>
  <si>
    <t>TJ TŽ Třinec</t>
  </si>
  <si>
    <t>Turoň Jáchym</t>
  </si>
  <si>
    <t>Šafran Jindřich</t>
  </si>
  <si>
    <t>Neumann Antonín</t>
  </si>
  <si>
    <t>Vogl Štěpán</t>
  </si>
  <si>
    <t>Hejný Jakub</t>
  </si>
  <si>
    <t>Smetana Sebastián</t>
  </si>
  <si>
    <t>Szabó Daniel</t>
  </si>
  <si>
    <t>Mareš Tomáš</t>
  </si>
  <si>
    <t>Chrudimský</t>
  </si>
  <si>
    <t>Viter Taras</t>
  </si>
  <si>
    <t>Zítko Jakub</t>
  </si>
  <si>
    <t>Bajer Lukáš</t>
  </si>
  <si>
    <t>Hambálek Jan</t>
  </si>
  <si>
    <t>Maršálek Matěj</t>
  </si>
  <si>
    <t>Klement Petr</t>
  </si>
  <si>
    <t>Taftl</t>
  </si>
  <si>
    <t>Mašín Ondřej</t>
  </si>
  <si>
    <t>Žoha M., Taftl M.</t>
  </si>
  <si>
    <t>Kratochvíl David</t>
  </si>
  <si>
    <t>Zmeškal Miroslav</t>
  </si>
  <si>
    <t>Szabó Martin</t>
  </si>
  <si>
    <t>jednotlivci</t>
  </si>
  <si>
    <t>muži - družstva</t>
  </si>
  <si>
    <t>poř</t>
  </si>
  <si>
    <t>kadeti - družstva</t>
  </si>
  <si>
    <t>kadeti - jednotlivci</t>
  </si>
  <si>
    <t>junioři - družstva</t>
  </si>
  <si>
    <t>junioři - jednotlivci</t>
  </si>
  <si>
    <t>1.</t>
  </si>
  <si>
    <t>2.</t>
  </si>
  <si>
    <t>3.</t>
  </si>
  <si>
    <t>4.</t>
  </si>
  <si>
    <t>5.</t>
  </si>
  <si>
    <t>6.</t>
  </si>
  <si>
    <t>7.</t>
  </si>
  <si>
    <t>S.Pha Vršovice</t>
  </si>
  <si>
    <t>9.</t>
  </si>
  <si>
    <t>10.</t>
  </si>
  <si>
    <t>11.</t>
  </si>
  <si>
    <t>12.</t>
  </si>
</sst>
</file>

<file path=xl/styles.xml><?xml version="1.0" encoding="utf-8"?>
<styleSheet xmlns="http://schemas.openxmlformats.org/spreadsheetml/2006/main">
  <numFmts count="2">
    <numFmt numFmtId="164" formatCode="0.000"/>
    <numFmt numFmtId="170" formatCode="0.0"/>
  </numFmts>
  <fonts count="19">
    <font>
      <sz val="11"/>
      <color rgb="FF000000"/>
      <name val="Calibri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6"/>
      <color rgb="FF000000"/>
      <name val="Calibri"/>
      <family val="2"/>
      <charset val="238"/>
    </font>
    <font>
      <b/>
      <sz val="6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indexed="8"/>
      <name val="Calibri"/>
      <family val="2"/>
      <charset val="238"/>
    </font>
    <font>
      <sz val="6"/>
      <color indexed="8"/>
      <name val="Calibri"/>
      <family val="2"/>
      <charset val="238"/>
    </font>
    <font>
      <sz val="10"/>
      <color rgb="FF000000"/>
      <name val="Calibri"/>
      <family val="2"/>
      <charset val="238"/>
    </font>
    <font>
      <sz val="7"/>
      <color indexed="8"/>
      <name val="Calibri"/>
      <family val="2"/>
      <charset val="238"/>
    </font>
    <font>
      <sz val="7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0" xfId="0" applyFont="1" applyFill="1"/>
    <xf numFmtId="0" fontId="2" fillId="3" borderId="0" xfId="0" applyFont="1" applyFill="1"/>
    <xf numFmtId="164" fontId="2" fillId="0" borderId="0" xfId="0" applyNumberFormat="1" applyFont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3" borderId="0" xfId="0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64" fontId="4" fillId="0" borderId="0" xfId="0" applyNumberFormat="1" applyFont="1"/>
    <xf numFmtId="0" fontId="4" fillId="3" borderId="0" xfId="0" applyFont="1" applyFill="1"/>
    <xf numFmtId="0" fontId="6" fillId="0" borderId="0" xfId="0" applyFont="1"/>
    <xf numFmtId="0" fontId="7" fillId="2" borderId="0" xfId="0" applyFont="1" applyFill="1"/>
    <xf numFmtId="0" fontId="8" fillId="0" borderId="0" xfId="0" applyFont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11" fillId="3" borderId="0" xfId="0" applyFont="1" applyFill="1" applyAlignment="1">
      <alignment horizontal="center"/>
    </xf>
    <xf numFmtId="170" fontId="10" fillId="0" borderId="0" xfId="0" applyNumberFormat="1" applyFont="1" applyAlignment="1">
      <alignment horizontal="center"/>
    </xf>
    <xf numFmtId="170" fontId="11" fillId="0" borderId="0" xfId="0" applyNumberFormat="1" applyFont="1" applyAlignment="1">
      <alignment horizontal="center"/>
    </xf>
    <xf numFmtId="170" fontId="11" fillId="3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164" fontId="13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center"/>
    </xf>
    <xf numFmtId="164" fontId="14" fillId="0" borderId="0" xfId="0" applyNumberFormat="1" applyFont="1" applyAlignment="1">
      <alignment horizontal="center"/>
    </xf>
    <xf numFmtId="164" fontId="12" fillId="0" borderId="0" xfId="0" applyNumberFormat="1" applyFont="1"/>
    <xf numFmtId="0" fontId="12" fillId="3" borderId="0" xfId="0" applyFont="1" applyFill="1"/>
    <xf numFmtId="164" fontId="14" fillId="0" borderId="0" xfId="0" applyNumberFormat="1" applyFont="1"/>
    <xf numFmtId="0" fontId="11" fillId="2" borderId="0" xfId="0" applyFont="1" applyFill="1" applyAlignment="1">
      <alignment horizontal="center"/>
    </xf>
    <xf numFmtId="170" fontId="15" fillId="0" borderId="0" xfId="0" applyNumberFormat="1" applyFont="1"/>
    <xf numFmtId="170" fontId="11" fillId="0" borderId="0" xfId="0" applyNumberFormat="1" applyFont="1"/>
    <xf numFmtId="170" fontId="11" fillId="3" borderId="0" xfId="0" applyNumberFormat="1" applyFont="1" applyFill="1"/>
    <xf numFmtId="170" fontId="1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/>
    <xf numFmtId="0" fontId="6" fillId="4" borderId="0" xfId="0" applyFont="1" applyFill="1"/>
    <xf numFmtId="0" fontId="16" fillId="0" borderId="0" xfId="0" applyFont="1"/>
    <xf numFmtId="0" fontId="17" fillId="4" borderId="0" xfId="0" applyFont="1" applyFill="1"/>
    <xf numFmtId="0" fontId="18" fillId="5" borderId="0" xfId="0" applyFont="1" applyFill="1"/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8"/>
  <sheetViews>
    <sheetView tabSelected="1" topLeftCell="A12" zoomScale="90" zoomScaleNormal="90" workbookViewId="0">
      <selection activeCell="I37" sqref="I37"/>
    </sheetView>
  </sheetViews>
  <sheetFormatPr defaultRowHeight="15"/>
  <cols>
    <col min="1" max="1" width="3.7109375" customWidth="1"/>
    <col min="2" max="3" width="10" hidden="1" customWidth="1"/>
    <col min="4" max="4" width="16.28515625" customWidth="1"/>
    <col min="5" max="5" width="5.42578125" style="4" customWidth="1"/>
    <col min="6" max="6" width="30" hidden="1" customWidth="1"/>
    <col min="7" max="7" width="10.85546875" customWidth="1"/>
    <col min="8" max="9" width="5.28515625" style="4" customWidth="1"/>
    <col min="10" max="10" width="0.7109375" style="4" customWidth="1"/>
    <col min="11" max="11" width="6" style="4" customWidth="1"/>
    <col min="12" max="13" width="5.28515625" style="4" customWidth="1"/>
    <col min="14" max="14" width="2.140625" style="4" customWidth="1"/>
    <col min="15" max="15" width="6" style="4" customWidth="1"/>
    <col min="16" max="17" width="5.28515625" style="4" customWidth="1"/>
    <col min="18" max="18" width="2.140625" style="4" customWidth="1"/>
    <col min="19" max="19" width="6" style="4" customWidth="1"/>
    <col min="20" max="21" width="5.28515625" style="4" customWidth="1"/>
    <col min="22" max="22" width="0.7109375" style="4" customWidth="1"/>
    <col min="23" max="23" width="6" style="4" customWidth="1"/>
    <col min="24" max="25" width="5.28515625" style="4" customWidth="1"/>
    <col min="26" max="26" width="0.85546875" style="4" customWidth="1"/>
    <col min="27" max="27" width="6" style="4" customWidth="1"/>
    <col min="28" max="29" width="5.28515625" style="4" customWidth="1"/>
    <col min="30" max="30" width="2.42578125" style="4" customWidth="1"/>
    <col min="31" max="31" width="6" style="4" customWidth="1"/>
    <col min="32" max="32" width="7.28515625" style="4" customWidth="1"/>
  </cols>
  <sheetData>
    <row r="1" spans="1:32" ht="18.75">
      <c r="D1" s="17" t="s">
        <v>0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</row>
    <row r="2" spans="1:32" ht="18.7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ht="18.75">
      <c r="A3" s="17" t="s">
        <v>63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</row>
    <row r="6" spans="1:32">
      <c r="A6" s="1" t="s">
        <v>62</v>
      </c>
      <c r="B6" s="1" t="s">
        <v>3</v>
      </c>
      <c r="C6" s="1" t="s">
        <v>4</v>
      </c>
      <c r="D6" s="1" t="s">
        <v>5</v>
      </c>
      <c r="E6" s="5" t="s">
        <v>6</v>
      </c>
      <c r="F6" s="1" t="s">
        <v>7</v>
      </c>
      <c r="G6" s="1" t="s">
        <v>8</v>
      </c>
      <c r="H6" s="25" t="s">
        <v>9</v>
      </c>
      <c r="I6" s="25" t="s">
        <v>10</v>
      </c>
      <c r="J6" s="25"/>
      <c r="K6" s="25" t="s">
        <v>11</v>
      </c>
      <c r="L6" s="25" t="s">
        <v>9</v>
      </c>
      <c r="M6" s="25" t="s">
        <v>10</v>
      </c>
      <c r="N6" s="34"/>
      <c r="O6" s="25" t="s">
        <v>12</v>
      </c>
      <c r="P6" s="25" t="s">
        <v>9</v>
      </c>
      <c r="Q6" s="25" t="s">
        <v>10</v>
      </c>
      <c r="R6" s="25"/>
      <c r="S6" s="25" t="s">
        <v>13</v>
      </c>
      <c r="T6" s="25" t="s">
        <v>9</v>
      </c>
      <c r="U6" s="25" t="s">
        <v>10</v>
      </c>
      <c r="V6" s="25"/>
      <c r="W6" s="25" t="s">
        <v>14</v>
      </c>
      <c r="X6" s="25" t="s">
        <v>9</v>
      </c>
      <c r="Y6" s="25" t="s">
        <v>10</v>
      </c>
      <c r="Z6" s="25"/>
      <c r="AA6" s="25" t="s">
        <v>15</v>
      </c>
      <c r="AB6" s="25" t="s">
        <v>9</v>
      </c>
      <c r="AC6" s="25" t="s">
        <v>10</v>
      </c>
      <c r="AD6" s="25"/>
      <c r="AE6" s="25" t="s">
        <v>16</v>
      </c>
      <c r="AF6" s="25" t="s">
        <v>17</v>
      </c>
    </row>
    <row r="7" spans="1:32">
      <c r="A7" s="2" t="s">
        <v>67</v>
      </c>
      <c r="B7" s="2">
        <v>1709</v>
      </c>
      <c r="C7" s="2">
        <v>2040</v>
      </c>
      <c r="D7" s="2" t="s">
        <v>25</v>
      </c>
      <c r="E7" s="6"/>
      <c r="F7" s="2"/>
      <c r="G7" s="2"/>
      <c r="H7" s="26"/>
      <c r="I7" s="26"/>
      <c r="J7" s="26"/>
      <c r="K7" s="26"/>
      <c r="L7" s="26"/>
      <c r="M7" s="26"/>
      <c r="N7" s="21"/>
      <c r="O7" s="26"/>
      <c r="P7" s="26"/>
      <c r="Q7" s="26"/>
      <c r="R7" s="21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>
      <c r="B8">
        <v>713054</v>
      </c>
      <c r="C8">
        <v>2040</v>
      </c>
      <c r="D8" t="s">
        <v>33</v>
      </c>
      <c r="E8" s="4">
        <v>2004</v>
      </c>
      <c r="F8" t="s">
        <v>25</v>
      </c>
      <c r="G8" t="s">
        <v>26</v>
      </c>
      <c r="H8" s="27">
        <v>3.8</v>
      </c>
      <c r="I8" s="27">
        <v>9</v>
      </c>
      <c r="J8" s="27"/>
      <c r="K8" s="28">
        <f>H8+I8-J8</f>
        <v>12.8</v>
      </c>
      <c r="L8" s="27">
        <v>2.2000000000000002</v>
      </c>
      <c r="M8" s="27">
        <v>7.45</v>
      </c>
      <c r="N8" s="19"/>
      <c r="O8" s="28">
        <f>L8+M8-N8</f>
        <v>9.65</v>
      </c>
      <c r="P8" s="27">
        <v>3.3</v>
      </c>
      <c r="Q8" s="27">
        <v>9.1</v>
      </c>
      <c r="R8" s="22">
        <v>0.3</v>
      </c>
      <c r="S8" s="28">
        <f>P8+Q8-R8</f>
        <v>12.099999999999998</v>
      </c>
      <c r="T8" s="27">
        <v>2.4</v>
      </c>
      <c r="U8" s="27">
        <v>8.9</v>
      </c>
      <c r="V8" s="27"/>
      <c r="W8" s="28">
        <f>T8+U8-V8</f>
        <v>11.3</v>
      </c>
      <c r="X8" s="27">
        <v>2.6</v>
      </c>
      <c r="Y8" s="27">
        <v>9.1</v>
      </c>
      <c r="Z8" s="27"/>
      <c r="AA8" s="28">
        <f>X8+Y8-Z8</f>
        <v>11.7</v>
      </c>
      <c r="AB8" s="27">
        <v>2.2999999999999998</v>
      </c>
      <c r="AC8" s="27">
        <v>8.5</v>
      </c>
      <c r="AD8" s="27"/>
      <c r="AE8" s="28">
        <f>AB8+AC8-AD8</f>
        <v>10.8</v>
      </c>
      <c r="AF8" s="28"/>
    </row>
    <row r="9" spans="1:32">
      <c r="B9">
        <v>739903</v>
      </c>
      <c r="C9">
        <v>2040</v>
      </c>
      <c r="D9" t="s">
        <v>34</v>
      </c>
      <c r="E9" s="4">
        <v>2005</v>
      </c>
      <c r="F9" t="s">
        <v>25</v>
      </c>
      <c r="G9" t="s">
        <v>26</v>
      </c>
      <c r="H9" s="27">
        <v>3.5</v>
      </c>
      <c r="I9" s="27">
        <v>9.1</v>
      </c>
      <c r="J9" s="27"/>
      <c r="K9" s="28">
        <f>H9+I9-J9</f>
        <v>12.6</v>
      </c>
      <c r="L9" s="27">
        <v>2.2000000000000002</v>
      </c>
      <c r="M9" s="27">
        <v>7.5</v>
      </c>
      <c r="N9" s="19"/>
      <c r="O9" s="28">
        <f>L9+M9-N9</f>
        <v>9.6999999999999993</v>
      </c>
      <c r="P9" s="27">
        <v>2.6</v>
      </c>
      <c r="Q9" s="27">
        <v>8.6</v>
      </c>
      <c r="R9" s="22">
        <v>0.3</v>
      </c>
      <c r="S9" s="28">
        <f>P9+Q9-R9</f>
        <v>10.899999999999999</v>
      </c>
      <c r="T9" s="27">
        <v>2.2000000000000002</v>
      </c>
      <c r="U9" s="27">
        <v>8.85</v>
      </c>
      <c r="V9" s="27"/>
      <c r="W9" s="28">
        <f>T9+U9-V9</f>
        <v>11.05</v>
      </c>
      <c r="X9" s="27">
        <v>2.4</v>
      </c>
      <c r="Y9" s="27">
        <v>8.35</v>
      </c>
      <c r="Z9" s="27"/>
      <c r="AA9" s="28">
        <f>X9+Y9-Z9</f>
        <v>10.75</v>
      </c>
      <c r="AB9" s="27">
        <v>2.2999999999999998</v>
      </c>
      <c r="AC9" s="27">
        <v>7.7</v>
      </c>
      <c r="AD9" s="27"/>
      <c r="AE9" s="28">
        <f>AB9+AC9-AD9</f>
        <v>10</v>
      </c>
      <c r="AF9" s="28"/>
    </row>
    <row r="10" spans="1:32">
      <c r="B10">
        <v>0</v>
      </c>
      <c r="C10">
        <v>0</v>
      </c>
      <c r="H10" s="27">
        <v>0</v>
      </c>
      <c r="I10" s="27">
        <v>0</v>
      </c>
      <c r="J10" s="27"/>
      <c r="K10" s="28">
        <f>H10+I10-J10</f>
        <v>0</v>
      </c>
      <c r="L10" s="27">
        <v>0</v>
      </c>
      <c r="M10" s="27">
        <v>0</v>
      </c>
      <c r="N10" s="19"/>
      <c r="O10" s="28">
        <f>L10+M10-N10</f>
        <v>0</v>
      </c>
      <c r="P10" s="27">
        <v>0</v>
      </c>
      <c r="Q10" s="27">
        <v>0</v>
      </c>
      <c r="R10" s="19"/>
      <c r="S10" s="28">
        <f>P10+Q10-R10</f>
        <v>0</v>
      </c>
      <c r="T10" s="27">
        <v>0</v>
      </c>
      <c r="U10" s="27">
        <v>0</v>
      </c>
      <c r="V10" s="27"/>
      <c r="W10" s="28">
        <f>T10+U10-V10</f>
        <v>0</v>
      </c>
      <c r="X10" s="27">
        <v>0</v>
      </c>
      <c r="Y10" s="27">
        <v>0</v>
      </c>
      <c r="Z10" s="27"/>
      <c r="AA10" s="28">
        <f>X10+Y10-Z10</f>
        <v>0</v>
      </c>
      <c r="AB10" s="27">
        <v>0</v>
      </c>
      <c r="AC10" s="27">
        <v>0</v>
      </c>
      <c r="AD10" s="27"/>
      <c r="AE10" s="28">
        <f>AB10+AC10-AD10</f>
        <v>0</v>
      </c>
      <c r="AF10" s="28"/>
    </row>
    <row r="11" spans="1:32">
      <c r="A11" s="3"/>
      <c r="B11" s="3"/>
      <c r="C11" s="3"/>
      <c r="D11" s="3" t="s">
        <v>18</v>
      </c>
      <c r="E11" s="7"/>
      <c r="F11" s="3"/>
      <c r="G11" s="3"/>
      <c r="H11" s="28"/>
      <c r="I11" s="28"/>
      <c r="J11" s="28"/>
      <c r="K11" s="28">
        <f>+LARGE(K8:K10,2)+LARGE(K8:K10,1)-J11</f>
        <v>25.4</v>
      </c>
      <c r="L11" s="28"/>
      <c r="M11" s="28"/>
      <c r="N11" s="20"/>
      <c r="O11" s="28">
        <f>+LARGE(O8:O10,2)+LARGE(O8:O10,1)-N11</f>
        <v>19.350000000000001</v>
      </c>
      <c r="P11" s="28"/>
      <c r="Q11" s="28"/>
      <c r="R11" s="20"/>
      <c r="S11" s="28">
        <f>+LARGE(S8:S10,2)+LARGE(S8:S10,1)-R11</f>
        <v>22.999999999999996</v>
      </c>
      <c r="T11" s="28"/>
      <c r="U11" s="28"/>
      <c r="V11" s="28"/>
      <c r="W11" s="28">
        <f>+LARGE(W8:W10,2)+LARGE(W8:W10,1)-V11</f>
        <v>22.35</v>
      </c>
      <c r="X11" s="28"/>
      <c r="Y11" s="28"/>
      <c r="Z11" s="28"/>
      <c r="AA11" s="28">
        <f>+LARGE(AA8:AA10,2)+LARGE(AA8:AA10,1)-Z11</f>
        <v>22.45</v>
      </c>
      <c r="AB11" s="28"/>
      <c r="AC11" s="28"/>
      <c r="AD11" s="28"/>
      <c r="AE11" s="28">
        <f>+LARGE(AE8:AE10,2)+LARGE(AE8:AE10,1)-AD11</f>
        <v>20.8</v>
      </c>
      <c r="AF11" s="28">
        <f>K11+O11+S11+W11+AA11+AE11</f>
        <v>133.35</v>
      </c>
    </row>
    <row r="12" spans="1:32">
      <c r="A12" s="2" t="s">
        <v>68</v>
      </c>
      <c r="B12" s="2">
        <v>1624</v>
      </c>
      <c r="C12" s="2">
        <v>2975</v>
      </c>
      <c r="D12" s="2" t="s">
        <v>27</v>
      </c>
      <c r="E12" s="6"/>
      <c r="F12" s="2"/>
      <c r="G12" s="2"/>
      <c r="H12" s="26"/>
      <c r="I12" s="26"/>
      <c r="J12" s="26"/>
      <c r="K12" s="26"/>
      <c r="L12" s="26"/>
      <c r="M12" s="26"/>
      <c r="N12" s="21"/>
      <c r="O12" s="26"/>
      <c r="P12" s="26"/>
      <c r="Q12" s="26"/>
      <c r="R12" s="21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>
      <c r="B13">
        <v>604219</v>
      </c>
      <c r="C13">
        <v>2975</v>
      </c>
      <c r="D13" t="s">
        <v>35</v>
      </c>
      <c r="E13" s="4">
        <v>2006</v>
      </c>
      <c r="F13" t="s">
        <v>27</v>
      </c>
      <c r="G13" t="s">
        <v>28</v>
      </c>
      <c r="H13" s="27">
        <v>3.1</v>
      </c>
      <c r="I13" s="27">
        <v>8.35</v>
      </c>
      <c r="J13" s="27"/>
      <c r="K13" s="28">
        <f>H13+I13-J13</f>
        <v>11.45</v>
      </c>
      <c r="L13" s="27">
        <v>2.5</v>
      </c>
      <c r="M13" s="27">
        <v>5.95</v>
      </c>
      <c r="N13" s="22">
        <v>4</v>
      </c>
      <c r="O13" s="28">
        <f>L13+M13-N13</f>
        <v>4.4499999999999993</v>
      </c>
      <c r="P13" s="27">
        <v>2.4</v>
      </c>
      <c r="Q13" s="27">
        <v>8.75</v>
      </c>
      <c r="R13" s="22">
        <v>0.3</v>
      </c>
      <c r="S13" s="28">
        <f>P13+Q13-R13</f>
        <v>10.85</v>
      </c>
      <c r="T13" s="27">
        <v>2.2000000000000002</v>
      </c>
      <c r="U13" s="27">
        <v>8.4</v>
      </c>
      <c r="V13" s="27"/>
      <c r="W13" s="28">
        <f>T13+U13-V13</f>
        <v>10.600000000000001</v>
      </c>
      <c r="X13" s="27">
        <v>3.2</v>
      </c>
      <c r="Y13" s="27">
        <v>7</v>
      </c>
      <c r="Z13" s="27"/>
      <c r="AA13" s="28">
        <f>X13+Y13-Z13</f>
        <v>10.199999999999999</v>
      </c>
      <c r="AB13" s="27">
        <v>3</v>
      </c>
      <c r="AC13" s="27">
        <v>8.3000000000000007</v>
      </c>
      <c r="AD13" s="27"/>
      <c r="AE13" s="28">
        <f>AB13+AC13-AD13</f>
        <v>11.3</v>
      </c>
      <c r="AF13" s="28"/>
    </row>
    <row r="14" spans="1:32">
      <c r="B14">
        <v>970922</v>
      </c>
      <c r="C14">
        <v>2975</v>
      </c>
      <c r="D14" t="s">
        <v>36</v>
      </c>
      <c r="E14" s="4">
        <v>2005</v>
      </c>
      <c r="F14" t="s">
        <v>27</v>
      </c>
      <c r="G14" t="s">
        <v>28</v>
      </c>
      <c r="H14" s="27">
        <v>3</v>
      </c>
      <c r="I14" s="27">
        <v>8.4</v>
      </c>
      <c r="J14" s="27"/>
      <c r="K14" s="28">
        <f>H14+I14-J14</f>
        <v>11.4</v>
      </c>
      <c r="L14" s="27">
        <v>3.2</v>
      </c>
      <c r="M14" s="27">
        <v>5.3</v>
      </c>
      <c r="N14" s="19"/>
      <c r="O14" s="28">
        <f>L14+M14-N14</f>
        <v>8.5</v>
      </c>
      <c r="P14" s="27">
        <v>3</v>
      </c>
      <c r="Q14" s="27">
        <v>8.1999999999999993</v>
      </c>
      <c r="R14" s="22">
        <v>0.3</v>
      </c>
      <c r="S14" s="28">
        <f>P14+Q14-R14</f>
        <v>10.899999999999999</v>
      </c>
      <c r="T14" s="27">
        <v>2.8</v>
      </c>
      <c r="U14" s="27">
        <v>8.75</v>
      </c>
      <c r="V14" s="27"/>
      <c r="W14" s="28">
        <f>T14+U14-V14</f>
        <v>11.55</v>
      </c>
      <c r="X14" s="27">
        <v>3.2</v>
      </c>
      <c r="Y14" s="27">
        <v>7.9</v>
      </c>
      <c r="Z14" s="27"/>
      <c r="AA14" s="28">
        <f>X14+Y14-Z14</f>
        <v>11.100000000000001</v>
      </c>
      <c r="AB14" s="27">
        <v>3.2</v>
      </c>
      <c r="AC14" s="27">
        <v>7.9</v>
      </c>
      <c r="AD14" s="27"/>
      <c r="AE14" s="28">
        <f>AB14+AC14-AD14</f>
        <v>11.100000000000001</v>
      </c>
      <c r="AF14" s="28"/>
    </row>
    <row r="15" spans="1:32">
      <c r="B15">
        <v>849996</v>
      </c>
      <c r="C15">
        <v>2975</v>
      </c>
      <c r="D15" t="s">
        <v>37</v>
      </c>
      <c r="E15" s="4">
        <v>2005</v>
      </c>
      <c r="F15" t="s">
        <v>27</v>
      </c>
      <c r="G15" t="s">
        <v>28</v>
      </c>
      <c r="H15" s="27">
        <v>3.7</v>
      </c>
      <c r="I15" s="27">
        <v>7.55</v>
      </c>
      <c r="J15" s="27"/>
      <c r="K15" s="28">
        <f>H15+I15-J15</f>
        <v>11.25</v>
      </c>
      <c r="L15" s="27">
        <v>2.7</v>
      </c>
      <c r="M15" s="27">
        <v>6.6</v>
      </c>
      <c r="N15" s="19"/>
      <c r="O15" s="28">
        <f>L15+M15-N15</f>
        <v>9.3000000000000007</v>
      </c>
      <c r="P15" s="27">
        <v>2.2000000000000002</v>
      </c>
      <c r="Q15" s="27">
        <v>7</v>
      </c>
      <c r="R15" s="22">
        <v>0.3</v>
      </c>
      <c r="S15" s="28">
        <f>P15+Q15-R15</f>
        <v>8.8999999999999986</v>
      </c>
      <c r="T15" s="27">
        <v>2.2000000000000002</v>
      </c>
      <c r="U15" s="27">
        <v>8.6</v>
      </c>
      <c r="V15" s="27"/>
      <c r="W15" s="28">
        <f>T15+U15-V15</f>
        <v>10.8</v>
      </c>
      <c r="X15" s="27">
        <v>3.1</v>
      </c>
      <c r="Y15" s="27">
        <v>7.1</v>
      </c>
      <c r="Z15" s="27"/>
      <c r="AA15" s="28">
        <f>X15+Y15-Z15</f>
        <v>10.199999999999999</v>
      </c>
      <c r="AB15" s="27">
        <v>2.8</v>
      </c>
      <c r="AC15" s="27">
        <v>5.5</v>
      </c>
      <c r="AD15" s="27"/>
      <c r="AE15" s="28">
        <f>AB15+AC15-AD15</f>
        <v>8.3000000000000007</v>
      </c>
      <c r="AF15" s="28"/>
    </row>
    <row r="16" spans="1:32">
      <c r="A16" s="3"/>
      <c r="B16" s="3"/>
      <c r="C16" s="3"/>
      <c r="D16" s="3" t="s">
        <v>18</v>
      </c>
      <c r="E16" s="7"/>
      <c r="F16" s="3"/>
      <c r="G16" s="3"/>
      <c r="H16" s="28"/>
      <c r="I16" s="28"/>
      <c r="J16" s="28"/>
      <c r="K16" s="28">
        <f>+LARGE(K13:K15,2)+LARGE(K13:K15,1)-J16</f>
        <v>22.85</v>
      </c>
      <c r="L16" s="28"/>
      <c r="M16" s="28"/>
      <c r="N16" s="20"/>
      <c r="O16" s="28">
        <f>+LARGE(O13:O15,2)+LARGE(O13:O15,1)-N16</f>
        <v>17.8</v>
      </c>
      <c r="P16" s="28"/>
      <c r="Q16" s="28"/>
      <c r="R16" s="20"/>
      <c r="S16" s="28">
        <f>+LARGE(S13:S15,2)+LARGE(S13:S15,1)-R16</f>
        <v>21.75</v>
      </c>
      <c r="T16" s="28"/>
      <c r="U16" s="28"/>
      <c r="V16" s="28"/>
      <c r="W16" s="28">
        <f>+LARGE(W13:W15,2)+LARGE(W13:W15,1)-V16</f>
        <v>22.35</v>
      </c>
      <c r="X16" s="28"/>
      <c r="Y16" s="28"/>
      <c r="Z16" s="28"/>
      <c r="AA16" s="28">
        <f>+LARGE(AA13:AA15,2)+LARGE(AA13:AA15,1)-Z16</f>
        <v>21.3</v>
      </c>
      <c r="AB16" s="28"/>
      <c r="AC16" s="28"/>
      <c r="AD16" s="28"/>
      <c r="AE16" s="28">
        <f>+LARGE(AE13:AE15,2)+LARGE(AE13:AE15,1)-AD16</f>
        <v>22.400000000000002</v>
      </c>
      <c r="AF16" s="28">
        <f>K16+O16+S16+W16+AA16+AE16</f>
        <v>128.44999999999999</v>
      </c>
    </row>
    <row r="19" spans="1:32" ht="18.75">
      <c r="A19" s="17" t="s">
        <v>64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1" spans="1:32">
      <c r="A21" s="1" t="s">
        <v>62</v>
      </c>
      <c r="B21" s="1" t="s">
        <v>3</v>
      </c>
      <c r="C21" s="1" t="s">
        <v>4</v>
      </c>
      <c r="D21" s="1" t="s">
        <v>5</v>
      </c>
      <c r="E21" s="5" t="s">
        <v>6</v>
      </c>
      <c r="F21" s="1" t="s">
        <v>7</v>
      </c>
      <c r="G21" s="1" t="s">
        <v>8</v>
      </c>
      <c r="H21" s="25" t="s">
        <v>9</v>
      </c>
      <c r="I21" s="25" t="s">
        <v>10</v>
      </c>
      <c r="J21" s="25"/>
      <c r="K21" s="25" t="s">
        <v>11</v>
      </c>
      <c r="L21" s="25" t="s">
        <v>9</v>
      </c>
      <c r="M21" s="25" t="s">
        <v>10</v>
      </c>
      <c r="N21" s="34"/>
      <c r="O21" s="25" t="s">
        <v>12</v>
      </c>
      <c r="P21" s="25" t="s">
        <v>9</v>
      </c>
      <c r="Q21" s="25" t="s">
        <v>10</v>
      </c>
      <c r="R21" s="25"/>
      <c r="S21" s="25" t="s">
        <v>13</v>
      </c>
      <c r="T21" s="25" t="s">
        <v>9</v>
      </c>
      <c r="U21" s="25" t="s">
        <v>10</v>
      </c>
      <c r="V21" s="25"/>
      <c r="W21" s="25" t="s">
        <v>14</v>
      </c>
      <c r="X21" s="25" t="s">
        <v>9</v>
      </c>
      <c r="Y21" s="25" t="s">
        <v>10</v>
      </c>
      <c r="Z21" s="25"/>
      <c r="AA21" s="25" t="s">
        <v>15</v>
      </c>
      <c r="AB21" s="25" t="s">
        <v>9</v>
      </c>
      <c r="AC21" s="25" t="s">
        <v>10</v>
      </c>
      <c r="AD21" s="25"/>
      <c r="AE21" s="25" t="s">
        <v>16</v>
      </c>
      <c r="AF21" s="25" t="s">
        <v>17</v>
      </c>
    </row>
    <row r="22" spans="1:32">
      <c r="A22" s="16" t="s">
        <v>67</v>
      </c>
      <c r="B22">
        <v>713054</v>
      </c>
      <c r="C22">
        <v>2040</v>
      </c>
      <c r="D22" t="s">
        <v>33</v>
      </c>
      <c r="E22" s="4">
        <v>2004</v>
      </c>
      <c r="F22" t="s">
        <v>25</v>
      </c>
      <c r="G22" s="42" t="s">
        <v>25</v>
      </c>
      <c r="H22" s="27">
        <v>3.8</v>
      </c>
      <c r="I22" s="27">
        <v>9</v>
      </c>
      <c r="J22" s="27"/>
      <c r="K22" s="28">
        <f>H22+I22-J22</f>
        <v>12.8</v>
      </c>
      <c r="L22" s="27">
        <v>2.2000000000000002</v>
      </c>
      <c r="M22" s="27">
        <v>7.45</v>
      </c>
      <c r="N22" s="19"/>
      <c r="O22" s="28">
        <f>L22+M22-N22</f>
        <v>9.65</v>
      </c>
      <c r="P22" s="27">
        <v>3.3</v>
      </c>
      <c r="Q22" s="27">
        <v>9.1</v>
      </c>
      <c r="R22" s="22">
        <v>0.3</v>
      </c>
      <c r="S22" s="28">
        <f>P22+Q22-R22</f>
        <v>12.099999999999998</v>
      </c>
      <c r="T22" s="27">
        <v>2.4</v>
      </c>
      <c r="U22" s="27">
        <v>8.9</v>
      </c>
      <c r="V22" s="27"/>
      <c r="W22" s="28">
        <f>T22+U22-V22</f>
        <v>11.3</v>
      </c>
      <c r="X22" s="27">
        <v>2.6</v>
      </c>
      <c r="Y22" s="27">
        <v>9.1</v>
      </c>
      <c r="Z22" s="27"/>
      <c r="AA22" s="28">
        <f>X22+Y22-Z22</f>
        <v>11.7</v>
      </c>
      <c r="AB22" s="27">
        <v>2.2999999999999998</v>
      </c>
      <c r="AC22" s="27">
        <v>8.5</v>
      </c>
      <c r="AD22" s="27"/>
      <c r="AE22" s="28">
        <f>AB22+AC22-AD22</f>
        <v>10.8</v>
      </c>
      <c r="AF22" s="28">
        <f>K22+O22+S22+W22+AA22+AE22</f>
        <v>68.349999999999994</v>
      </c>
    </row>
    <row r="23" spans="1:32">
      <c r="A23" s="16" t="s">
        <v>68</v>
      </c>
      <c r="B23">
        <v>739903</v>
      </c>
      <c r="C23">
        <v>2040</v>
      </c>
      <c r="D23" t="s">
        <v>32</v>
      </c>
      <c r="E23" s="4">
        <v>2003</v>
      </c>
      <c r="F23" t="s">
        <v>19</v>
      </c>
      <c r="G23" s="42" t="s">
        <v>19</v>
      </c>
      <c r="H23" s="27">
        <v>3.7</v>
      </c>
      <c r="I23" s="27">
        <v>7.8</v>
      </c>
      <c r="J23" s="27"/>
      <c r="K23" s="28">
        <f>H23+I23-J23</f>
        <v>11.5</v>
      </c>
      <c r="L23" s="27">
        <v>3.6</v>
      </c>
      <c r="M23" s="27">
        <v>7.7</v>
      </c>
      <c r="N23" s="19"/>
      <c r="O23" s="28">
        <f>L23+M23-N23</f>
        <v>11.3</v>
      </c>
      <c r="P23" s="27">
        <v>2.5</v>
      </c>
      <c r="Q23" s="27">
        <v>8</v>
      </c>
      <c r="R23" s="22">
        <v>0.3</v>
      </c>
      <c r="S23" s="28">
        <f>P23+Q23-R23</f>
        <v>10.199999999999999</v>
      </c>
      <c r="T23" s="27">
        <v>2.2000000000000002</v>
      </c>
      <c r="U23" s="27">
        <v>9.0500000000000007</v>
      </c>
      <c r="V23" s="27"/>
      <c r="W23" s="28">
        <f>T23+U23-V23</f>
        <v>11.25</v>
      </c>
      <c r="X23" s="27">
        <v>3</v>
      </c>
      <c r="Y23" s="27">
        <v>7.8</v>
      </c>
      <c r="Z23" s="27"/>
      <c r="AA23" s="28">
        <f>X23+Y23-Z23</f>
        <v>10.8</v>
      </c>
      <c r="AB23" s="27">
        <v>2.4</v>
      </c>
      <c r="AC23" s="27">
        <v>9</v>
      </c>
      <c r="AD23" s="27"/>
      <c r="AE23" s="28">
        <f>AB23+AC23-AD23</f>
        <v>11.4</v>
      </c>
      <c r="AF23" s="28">
        <f>K23+O23+S23+W23+AA23+AE23</f>
        <v>66.45</v>
      </c>
    </row>
    <row r="24" spans="1:32">
      <c r="A24" s="16" t="s">
        <v>69</v>
      </c>
      <c r="B24">
        <v>604219</v>
      </c>
      <c r="C24">
        <v>2975</v>
      </c>
      <c r="D24" t="s">
        <v>34</v>
      </c>
      <c r="E24" s="4">
        <v>2005</v>
      </c>
      <c r="F24" t="s">
        <v>25</v>
      </c>
      <c r="G24" s="42" t="s">
        <v>25</v>
      </c>
      <c r="H24" s="27">
        <v>3.5</v>
      </c>
      <c r="I24" s="27">
        <v>9.1</v>
      </c>
      <c r="J24" s="27"/>
      <c r="K24" s="28">
        <f>H24+I24-J24</f>
        <v>12.6</v>
      </c>
      <c r="L24" s="27">
        <v>2.2000000000000002</v>
      </c>
      <c r="M24" s="27">
        <v>7.5</v>
      </c>
      <c r="N24" s="19"/>
      <c r="O24" s="28">
        <f>L24+M24-N24</f>
        <v>9.6999999999999993</v>
      </c>
      <c r="P24" s="27">
        <v>2.6</v>
      </c>
      <c r="Q24" s="27">
        <v>8.6</v>
      </c>
      <c r="R24" s="22">
        <v>0.3</v>
      </c>
      <c r="S24" s="28">
        <f>P24+Q24-R24</f>
        <v>10.899999999999999</v>
      </c>
      <c r="T24" s="27">
        <v>2.2000000000000002</v>
      </c>
      <c r="U24" s="27">
        <v>8.85</v>
      </c>
      <c r="V24" s="27"/>
      <c r="W24" s="28">
        <f>T24+U24-V24</f>
        <v>11.05</v>
      </c>
      <c r="X24" s="27">
        <v>2.4</v>
      </c>
      <c r="Y24" s="27">
        <v>8.35</v>
      </c>
      <c r="Z24" s="27"/>
      <c r="AA24" s="28">
        <f>X24+Y24-Z24</f>
        <v>10.75</v>
      </c>
      <c r="AB24" s="27">
        <v>2.2999999999999998</v>
      </c>
      <c r="AC24" s="27">
        <v>7.7</v>
      </c>
      <c r="AD24" s="27"/>
      <c r="AE24" s="28">
        <f>AB24+AC24-AD24</f>
        <v>10</v>
      </c>
      <c r="AF24" s="28">
        <f>K24+O24+S24+W24+AA24+AE24</f>
        <v>65</v>
      </c>
    </row>
    <row r="25" spans="1:32">
      <c r="A25" s="16" t="s">
        <v>70</v>
      </c>
      <c r="B25">
        <v>970922</v>
      </c>
      <c r="C25">
        <v>2975</v>
      </c>
      <c r="D25" t="s">
        <v>36</v>
      </c>
      <c r="E25" s="4">
        <v>2005</v>
      </c>
      <c r="F25" t="s">
        <v>27</v>
      </c>
      <c r="G25" s="42" t="s">
        <v>27</v>
      </c>
      <c r="H25" s="27">
        <v>3</v>
      </c>
      <c r="I25" s="27">
        <v>8.4</v>
      </c>
      <c r="J25" s="27"/>
      <c r="K25" s="28">
        <f>H25+I25-J25</f>
        <v>11.4</v>
      </c>
      <c r="L25" s="27">
        <v>3.2</v>
      </c>
      <c r="M25" s="27">
        <v>5.3</v>
      </c>
      <c r="N25" s="19"/>
      <c r="O25" s="28">
        <f>L25+M25-N25</f>
        <v>8.5</v>
      </c>
      <c r="P25" s="27">
        <v>3</v>
      </c>
      <c r="Q25" s="27">
        <v>8.1999999999999993</v>
      </c>
      <c r="R25" s="22">
        <v>0.3</v>
      </c>
      <c r="S25" s="28">
        <f>P25+Q25-R25</f>
        <v>10.899999999999999</v>
      </c>
      <c r="T25" s="27">
        <v>2.8</v>
      </c>
      <c r="U25" s="27">
        <v>8.75</v>
      </c>
      <c r="V25" s="27"/>
      <c r="W25" s="28">
        <f>T25+U25-V25</f>
        <v>11.55</v>
      </c>
      <c r="X25" s="27">
        <v>3.2</v>
      </c>
      <c r="Y25" s="27">
        <v>7.9</v>
      </c>
      <c r="Z25" s="27"/>
      <c r="AA25" s="28">
        <f>X25+Y25-Z25</f>
        <v>11.100000000000001</v>
      </c>
      <c r="AB25" s="27">
        <v>3.2</v>
      </c>
      <c r="AC25" s="27">
        <v>7.9</v>
      </c>
      <c r="AD25" s="27"/>
      <c r="AE25" s="28">
        <f>AB25+AC25-AD25</f>
        <v>11.100000000000001</v>
      </c>
      <c r="AF25" s="28">
        <f>K25+O25+S25+W25+AA25+AE25</f>
        <v>64.55</v>
      </c>
    </row>
    <row r="26" spans="1:32">
      <c r="A26" s="16" t="s">
        <v>71</v>
      </c>
      <c r="B26">
        <v>849996</v>
      </c>
      <c r="C26">
        <v>2975</v>
      </c>
      <c r="D26" t="s">
        <v>35</v>
      </c>
      <c r="E26" s="4">
        <v>2006</v>
      </c>
      <c r="F26" t="s">
        <v>27</v>
      </c>
      <c r="G26" s="42" t="s">
        <v>27</v>
      </c>
      <c r="H26" s="27">
        <v>3.1</v>
      </c>
      <c r="I26" s="27">
        <v>8.35</v>
      </c>
      <c r="J26" s="27"/>
      <c r="K26" s="28">
        <f>H26+I26-J26</f>
        <v>11.45</v>
      </c>
      <c r="L26" s="27">
        <v>2.5</v>
      </c>
      <c r="M26" s="27">
        <v>5.95</v>
      </c>
      <c r="N26" s="22">
        <v>4</v>
      </c>
      <c r="O26" s="28">
        <f>L26+M26-N26</f>
        <v>4.4499999999999993</v>
      </c>
      <c r="P26" s="27">
        <v>2.4</v>
      </c>
      <c r="Q26" s="27">
        <v>8.75</v>
      </c>
      <c r="R26" s="22">
        <v>0.3</v>
      </c>
      <c r="S26" s="28">
        <f>P26+Q26-R26</f>
        <v>10.85</v>
      </c>
      <c r="T26" s="27">
        <v>2.2000000000000002</v>
      </c>
      <c r="U26" s="27">
        <v>8.4</v>
      </c>
      <c r="V26" s="27"/>
      <c r="W26" s="28">
        <f>T26+U26-V26</f>
        <v>10.600000000000001</v>
      </c>
      <c r="X26" s="27">
        <v>3.2</v>
      </c>
      <c r="Y26" s="27">
        <v>7</v>
      </c>
      <c r="Z26" s="27"/>
      <c r="AA26" s="28">
        <f>X26+Y26-Z26</f>
        <v>10.199999999999999</v>
      </c>
      <c r="AB26" s="27">
        <v>3</v>
      </c>
      <c r="AC26" s="27">
        <v>8.3000000000000007</v>
      </c>
      <c r="AD26" s="27"/>
      <c r="AE26" s="28">
        <f>AB26+AC26-AD26</f>
        <v>11.3</v>
      </c>
      <c r="AF26" s="28">
        <f>K26+O26+S26+W26+AA26+AE26</f>
        <v>58.849999999999994</v>
      </c>
    </row>
    <row r="27" spans="1:32">
      <c r="A27" s="16" t="s">
        <v>72</v>
      </c>
      <c r="B27">
        <v>688060</v>
      </c>
      <c r="C27">
        <v>9763</v>
      </c>
      <c r="D27" t="s">
        <v>37</v>
      </c>
      <c r="E27" s="4">
        <v>2005</v>
      </c>
      <c r="F27" t="s">
        <v>27</v>
      </c>
      <c r="G27" s="42" t="s">
        <v>27</v>
      </c>
      <c r="H27" s="27">
        <v>3.7</v>
      </c>
      <c r="I27" s="27">
        <v>7.55</v>
      </c>
      <c r="J27" s="27"/>
      <c r="K27" s="28">
        <f>H27+I27-J27</f>
        <v>11.25</v>
      </c>
      <c r="L27" s="27">
        <v>2.7</v>
      </c>
      <c r="M27" s="27">
        <v>6.6</v>
      </c>
      <c r="N27" s="19"/>
      <c r="O27" s="28">
        <f>L27+M27-N27</f>
        <v>9.3000000000000007</v>
      </c>
      <c r="P27" s="27">
        <v>2.2000000000000002</v>
      </c>
      <c r="Q27" s="27">
        <v>7</v>
      </c>
      <c r="R27" s="22">
        <v>0.3</v>
      </c>
      <c r="S27" s="28">
        <f>P27+Q27-R27</f>
        <v>8.8999999999999986</v>
      </c>
      <c r="T27" s="27">
        <v>2.2000000000000002</v>
      </c>
      <c r="U27" s="27">
        <v>8.6</v>
      </c>
      <c r="V27" s="27"/>
      <c r="W27" s="28">
        <f>T27+U27-V27</f>
        <v>10.8</v>
      </c>
      <c r="X27" s="27">
        <v>3.1</v>
      </c>
      <c r="Y27" s="27">
        <v>7.1</v>
      </c>
      <c r="Z27" s="27"/>
      <c r="AA27" s="28">
        <f>X27+Y27-Z27</f>
        <v>10.199999999999999</v>
      </c>
      <c r="AB27" s="27">
        <v>2.8</v>
      </c>
      <c r="AC27" s="27">
        <v>5.5</v>
      </c>
      <c r="AD27" s="27"/>
      <c r="AE27" s="28">
        <f>AB27+AC27-AD27</f>
        <v>8.3000000000000007</v>
      </c>
      <c r="AF27" s="28">
        <f>K27+O27+S27+W27+AA27+AE27</f>
        <v>58.75</v>
      </c>
    </row>
    <row r="28" spans="1:32">
      <c r="A28" s="16" t="s">
        <v>73</v>
      </c>
      <c r="B28">
        <v>860958</v>
      </c>
      <c r="C28">
        <v>4277</v>
      </c>
      <c r="D28" t="s">
        <v>39</v>
      </c>
      <c r="E28" s="4">
        <v>2005</v>
      </c>
      <c r="F28" t="s">
        <v>38</v>
      </c>
      <c r="G28" s="42" t="s">
        <v>38</v>
      </c>
      <c r="H28" s="27">
        <v>3.4</v>
      </c>
      <c r="I28" s="27">
        <v>8</v>
      </c>
      <c r="J28" s="27"/>
      <c r="K28" s="28">
        <f>H28+I28-J28</f>
        <v>11.4</v>
      </c>
      <c r="L28" s="27">
        <v>2.1</v>
      </c>
      <c r="M28" s="27">
        <v>6.8</v>
      </c>
      <c r="N28" s="22">
        <v>4</v>
      </c>
      <c r="O28" s="28">
        <f>L28+M28-N28</f>
        <v>4.9000000000000004</v>
      </c>
      <c r="P28" s="27">
        <v>1.9</v>
      </c>
      <c r="Q28" s="27">
        <v>8.3000000000000007</v>
      </c>
      <c r="R28" s="22">
        <v>0.3</v>
      </c>
      <c r="S28" s="28">
        <f>P28+Q28-R28</f>
        <v>9.9</v>
      </c>
      <c r="T28" s="27">
        <v>1.6</v>
      </c>
      <c r="U28" s="27">
        <v>8.75</v>
      </c>
      <c r="V28" s="27"/>
      <c r="W28" s="28">
        <f>T28+U28-V28</f>
        <v>10.35</v>
      </c>
      <c r="X28" s="27">
        <v>2.2999999999999998</v>
      </c>
      <c r="Y28" s="27">
        <v>8.4</v>
      </c>
      <c r="Z28" s="27"/>
      <c r="AA28" s="28">
        <f>X28+Y28-Z28</f>
        <v>10.7</v>
      </c>
      <c r="AB28" s="27">
        <v>1.6</v>
      </c>
      <c r="AC28" s="27">
        <v>8.5</v>
      </c>
      <c r="AD28" s="22">
        <v>4</v>
      </c>
      <c r="AE28" s="28">
        <f>AB28+AC28-AD28</f>
        <v>6.1</v>
      </c>
      <c r="AF28" s="28">
        <f>K28+O28+S28+W28+AA28+AE28</f>
        <v>53.35</v>
      </c>
    </row>
  </sheetData>
  <sheetProtection formatCells="0" formatColumns="0" formatRows="0" insertColumns="0" insertRows="0" insertHyperlinks="0" deleteColumns="0" deleteRows="0" sort="0" autoFilter="0" pivotTables="0"/>
  <sortState ref="D22:AF28">
    <sortCondition descending="1" ref="AF22"/>
  </sortState>
  <mergeCells count="4">
    <mergeCell ref="D1:AF1"/>
    <mergeCell ref="A3:AF3"/>
    <mergeCell ref="A2:AF2"/>
    <mergeCell ref="A19:AF19"/>
  </mergeCells>
  <phoneticPr fontId="3" type="noConversion"/>
  <pageMargins left="0.2" right="0.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39"/>
  <sheetViews>
    <sheetView topLeftCell="A10" zoomScale="80" zoomScaleNormal="80" workbookViewId="0">
      <selection activeCell="H41" sqref="H41"/>
    </sheetView>
  </sheetViews>
  <sheetFormatPr defaultRowHeight="15"/>
  <cols>
    <col min="1" max="1" width="3.85546875" customWidth="1"/>
    <col min="2" max="3" width="10" hidden="1" customWidth="1"/>
    <col min="4" max="4" width="17.140625" customWidth="1"/>
    <col min="5" max="5" width="6.140625" style="4" customWidth="1"/>
    <col min="6" max="6" width="30" hidden="1" customWidth="1"/>
    <col min="7" max="7" width="9.7109375" customWidth="1"/>
    <col min="8" max="9" width="5.42578125" style="4" customWidth="1"/>
    <col min="10" max="10" width="1" style="14" customWidth="1"/>
    <col min="11" max="11" width="5.85546875" style="4" customWidth="1"/>
    <col min="12" max="13" width="5.42578125" style="4" customWidth="1"/>
    <col min="14" max="14" width="2.140625" style="14" customWidth="1"/>
    <col min="15" max="15" width="5.85546875" style="4" customWidth="1"/>
    <col min="16" max="17" width="5.42578125" style="4" customWidth="1"/>
    <col min="18" max="18" width="2.42578125" style="39" customWidth="1"/>
    <col min="19" max="19" width="5.85546875" style="4" customWidth="1"/>
    <col min="20" max="21" width="5.42578125" style="4" customWidth="1"/>
    <col min="22" max="22" width="1" style="14" customWidth="1"/>
    <col min="23" max="23" width="5.85546875" style="4" customWidth="1"/>
    <col min="24" max="25" width="5.42578125" style="4" customWidth="1"/>
    <col min="26" max="26" width="1" style="14" customWidth="1"/>
    <col min="27" max="27" width="5.85546875" style="4" customWidth="1"/>
    <col min="28" max="29" width="5.42578125" style="4" customWidth="1"/>
    <col min="30" max="30" width="1" style="14" customWidth="1"/>
    <col min="31" max="31" width="5.85546875" style="4" customWidth="1"/>
    <col min="32" max="32" width="8" customWidth="1"/>
  </cols>
  <sheetData>
    <row r="1" spans="1:32" ht="18.7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</row>
    <row r="2" spans="1:32" ht="16.5" customHeight="1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ht="18.75">
      <c r="A3" s="17" t="s">
        <v>65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</row>
    <row r="4" spans="1:32">
      <c r="A4" s="1" t="s">
        <v>2</v>
      </c>
      <c r="B4" s="1" t="s">
        <v>3</v>
      </c>
      <c r="C4" s="1" t="s">
        <v>4</v>
      </c>
      <c r="D4" s="1" t="s">
        <v>5</v>
      </c>
      <c r="E4" s="5" t="s">
        <v>6</v>
      </c>
      <c r="F4" s="1" t="s">
        <v>7</v>
      </c>
      <c r="G4" s="1" t="s">
        <v>8</v>
      </c>
      <c r="H4" s="5" t="s">
        <v>9</v>
      </c>
      <c r="I4" s="5" t="s">
        <v>10</v>
      </c>
      <c r="J4" s="15"/>
      <c r="K4" s="5" t="s">
        <v>11</v>
      </c>
      <c r="L4" s="5" t="s">
        <v>9</v>
      </c>
      <c r="M4" s="5" t="s">
        <v>10</v>
      </c>
      <c r="N4" s="15"/>
      <c r="O4" s="5" t="s">
        <v>12</v>
      </c>
      <c r="P4" s="5" t="s">
        <v>9</v>
      </c>
      <c r="Q4" s="5" t="s">
        <v>10</v>
      </c>
      <c r="R4" s="29"/>
      <c r="S4" s="5" t="s">
        <v>13</v>
      </c>
      <c r="T4" s="5" t="s">
        <v>9</v>
      </c>
      <c r="U4" s="5" t="s">
        <v>10</v>
      </c>
      <c r="V4" s="15"/>
      <c r="W4" s="5" t="s">
        <v>14</v>
      </c>
      <c r="X4" s="5" t="s">
        <v>9</v>
      </c>
      <c r="Y4" s="5" t="s">
        <v>10</v>
      </c>
      <c r="Z4" s="15"/>
      <c r="AA4" s="5" t="s">
        <v>15</v>
      </c>
      <c r="AB4" s="5" t="s">
        <v>9</v>
      </c>
      <c r="AC4" s="5" t="s">
        <v>10</v>
      </c>
      <c r="AD4" s="15"/>
      <c r="AE4" s="5" t="s">
        <v>16</v>
      </c>
      <c r="AF4" s="1" t="s">
        <v>17</v>
      </c>
    </row>
    <row r="5" spans="1:32">
      <c r="A5" s="2" t="s">
        <v>67</v>
      </c>
      <c r="B5" s="2">
        <v>1625</v>
      </c>
      <c r="C5" s="2">
        <v>2975</v>
      </c>
      <c r="D5" s="2" t="s">
        <v>27</v>
      </c>
      <c r="E5" s="6"/>
      <c r="F5" s="2"/>
      <c r="G5" s="32"/>
      <c r="H5" s="26"/>
      <c r="I5" s="26"/>
      <c r="J5" s="32"/>
      <c r="K5" s="26"/>
      <c r="L5" s="26"/>
      <c r="M5" s="26"/>
      <c r="N5" s="37"/>
      <c r="O5" s="26"/>
      <c r="P5" s="26"/>
      <c r="Q5" s="26"/>
      <c r="R5" s="24"/>
      <c r="S5" s="26"/>
      <c r="T5" s="26"/>
      <c r="U5" s="26"/>
      <c r="V5" s="32"/>
      <c r="W5" s="26"/>
      <c r="X5" s="26"/>
      <c r="Y5" s="26"/>
      <c r="Z5" s="32"/>
      <c r="AA5" s="26"/>
      <c r="AB5" s="26"/>
      <c r="AC5" s="26"/>
      <c r="AD5" s="32"/>
      <c r="AE5" s="26"/>
      <c r="AF5" s="32"/>
    </row>
    <row r="6" spans="1:32">
      <c r="B6">
        <v>556028</v>
      </c>
      <c r="C6">
        <v>2975</v>
      </c>
      <c r="D6" t="s">
        <v>50</v>
      </c>
      <c r="E6" s="4">
        <v>2000</v>
      </c>
      <c r="F6" t="s">
        <v>27</v>
      </c>
      <c r="G6" s="41" t="s">
        <v>28</v>
      </c>
      <c r="H6" s="27">
        <v>4.5999999999999996</v>
      </c>
      <c r="I6" s="27">
        <v>5.5</v>
      </c>
      <c r="J6" s="33">
        <v>0</v>
      </c>
      <c r="K6" s="28">
        <f>H6+I6-J6</f>
        <v>10.1</v>
      </c>
      <c r="L6" s="27">
        <v>2.6</v>
      </c>
      <c r="M6" s="27">
        <v>7.3</v>
      </c>
      <c r="N6" s="35"/>
      <c r="O6" s="28">
        <f>L6+M6-N6</f>
        <v>9.9</v>
      </c>
      <c r="P6" s="27">
        <v>2.8</v>
      </c>
      <c r="Q6" s="27">
        <v>8.25</v>
      </c>
      <c r="R6" s="38">
        <v>0.3</v>
      </c>
      <c r="S6" s="28">
        <f>P6+Q6-R6</f>
        <v>10.75</v>
      </c>
      <c r="T6" s="27">
        <v>2.4</v>
      </c>
      <c r="U6" s="27">
        <v>9</v>
      </c>
      <c r="V6" s="33">
        <v>0</v>
      </c>
      <c r="W6" s="28">
        <f>T6+U6-V6</f>
        <v>11.4</v>
      </c>
      <c r="X6" s="27">
        <v>3.3</v>
      </c>
      <c r="Y6" s="27">
        <v>7.7</v>
      </c>
      <c r="Z6" s="33">
        <v>0</v>
      </c>
      <c r="AA6" s="28">
        <f>X6+Y6-Z6</f>
        <v>11</v>
      </c>
      <c r="AB6" s="27">
        <v>2.5</v>
      </c>
      <c r="AC6" s="27">
        <v>7.7</v>
      </c>
      <c r="AD6" s="33">
        <v>0</v>
      </c>
      <c r="AE6" s="28">
        <f>AB6+AC6-AD6</f>
        <v>10.199999999999999</v>
      </c>
      <c r="AF6" s="31"/>
    </row>
    <row r="7" spans="1:32">
      <c r="B7">
        <v>217789</v>
      </c>
      <c r="C7">
        <v>2975</v>
      </c>
      <c r="D7" t="s">
        <v>51</v>
      </c>
      <c r="E7" s="4">
        <v>2001</v>
      </c>
      <c r="F7" t="s">
        <v>27</v>
      </c>
      <c r="G7" s="41" t="s">
        <v>28</v>
      </c>
      <c r="H7" s="27">
        <v>4.4000000000000004</v>
      </c>
      <c r="I7" s="27">
        <v>8</v>
      </c>
      <c r="J7" s="33">
        <v>0</v>
      </c>
      <c r="K7" s="28">
        <f>H7+I7-J7</f>
        <v>12.4</v>
      </c>
      <c r="L7" s="27">
        <v>2.2999999999999998</v>
      </c>
      <c r="M7" s="27">
        <v>5</v>
      </c>
      <c r="N7" s="35"/>
      <c r="O7" s="28">
        <f>L7+M7-N7</f>
        <v>7.3</v>
      </c>
      <c r="P7" s="27">
        <v>2.8</v>
      </c>
      <c r="Q7" s="27">
        <v>7.2</v>
      </c>
      <c r="R7" s="38">
        <v>0.3</v>
      </c>
      <c r="S7" s="28">
        <f>P7+Q7-R7</f>
        <v>9.6999999999999993</v>
      </c>
      <c r="T7" s="27">
        <v>3.2</v>
      </c>
      <c r="U7" s="27">
        <v>9.1</v>
      </c>
      <c r="V7" s="33">
        <v>0</v>
      </c>
      <c r="W7" s="28">
        <f>T7+U7-V7</f>
        <v>12.3</v>
      </c>
      <c r="X7" s="27">
        <v>2.9</v>
      </c>
      <c r="Y7" s="27">
        <v>8</v>
      </c>
      <c r="Z7" s="33">
        <v>0</v>
      </c>
      <c r="AA7" s="28">
        <f>X7+Y7-Z7</f>
        <v>10.9</v>
      </c>
      <c r="AB7" s="27">
        <v>2.7</v>
      </c>
      <c r="AC7" s="27">
        <v>8.5</v>
      </c>
      <c r="AD7" s="33">
        <v>0</v>
      </c>
      <c r="AE7" s="28">
        <f>AB7+AC7-AD7</f>
        <v>11.2</v>
      </c>
      <c r="AF7" s="31"/>
    </row>
    <row r="8" spans="1:32">
      <c r="B8">
        <v>548103</v>
      </c>
      <c r="C8">
        <v>2975</v>
      </c>
      <c r="D8" t="s">
        <v>52</v>
      </c>
      <c r="E8" s="4">
        <v>2003</v>
      </c>
      <c r="F8" t="s">
        <v>27</v>
      </c>
      <c r="G8" s="41" t="s">
        <v>28</v>
      </c>
      <c r="H8" s="27">
        <v>2.7</v>
      </c>
      <c r="I8" s="27">
        <v>8.5</v>
      </c>
      <c r="J8" s="33">
        <v>0</v>
      </c>
      <c r="K8" s="28">
        <f>H8+I8-J8</f>
        <v>11.2</v>
      </c>
      <c r="L8" s="27">
        <v>2.2999999999999998</v>
      </c>
      <c r="M8" s="27">
        <v>6.8</v>
      </c>
      <c r="N8" s="35"/>
      <c r="O8" s="28">
        <f>L8+M8-N8</f>
        <v>9.1</v>
      </c>
      <c r="P8" s="27">
        <v>2.4</v>
      </c>
      <c r="Q8" s="27">
        <v>8.35</v>
      </c>
      <c r="R8" s="38">
        <v>0.3</v>
      </c>
      <c r="S8" s="28">
        <f>P8+Q8-R8</f>
        <v>10.45</v>
      </c>
      <c r="T8" s="27">
        <v>2</v>
      </c>
      <c r="U8" s="27">
        <v>8.65</v>
      </c>
      <c r="V8" s="33">
        <v>0</v>
      </c>
      <c r="W8" s="28">
        <f>T8+U8-V8</f>
        <v>10.65</v>
      </c>
      <c r="X8" s="27">
        <v>2.9</v>
      </c>
      <c r="Y8" s="27">
        <v>7.8</v>
      </c>
      <c r="Z8" s="33">
        <v>0</v>
      </c>
      <c r="AA8" s="28">
        <f>X8+Y8-Z8</f>
        <v>10.7</v>
      </c>
      <c r="AB8" s="27">
        <v>2.2999999999999998</v>
      </c>
      <c r="AC8" s="27">
        <v>7.1</v>
      </c>
      <c r="AD8" s="33">
        <v>0</v>
      </c>
      <c r="AE8" s="28">
        <f>AB8+AC8-AD8</f>
        <v>9.3999999999999986</v>
      </c>
      <c r="AF8" s="31"/>
    </row>
    <row r="9" spans="1:32">
      <c r="A9" s="3"/>
      <c r="B9" s="3"/>
      <c r="C9" s="3"/>
      <c r="D9" s="3" t="s">
        <v>18</v>
      </c>
      <c r="E9" s="7"/>
      <c r="F9" s="3"/>
      <c r="G9" s="31"/>
      <c r="H9" s="28"/>
      <c r="I9" s="28"/>
      <c r="J9" s="31">
        <v>0</v>
      </c>
      <c r="K9" s="28">
        <f>LARGE(K6:K8,2)+LARGE(K6:K8,1)-J9</f>
        <v>23.6</v>
      </c>
      <c r="L9" s="28"/>
      <c r="M9" s="28"/>
      <c r="N9" s="36"/>
      <c r="O9" s="28">
        <f>LARGE(O6:O8,2)+LARGE(O6:O8,1)-N9</f>
        <v>19</v>
      </c>
      <c r="P9" s="28"/>
      <c r="Q9" s="28"/>
      <c r="R9" s="23"/>
      <c r="S9" s="28">
        <f>LARGE(S6:S8,2)+LARGE(S6:S8,1)-R9</f>
        <v>21.2</v>
      </c>
      <c r="T9" s="28"/>
      <c r="U9" s="28"/>
      <c r="V9" s="31">
        <v>0</v>
      </c>
      <c r="W9" s="28">
        <f>LARGE(W6:W8,2)+LARGE(W6:W8,1)-V9</f>
        <v>23.700000000000003</v>
      </c>
      <c r="X9" s="28"/>
      <c r="Y9" s="28"/>
      <c r="Z9" s="31">
        <v>0</v>
      </c>
      <c r="AA9" s="28">
        <f>LARGE(AA6:AA8,2)+LARGE(AA6:AA8,1)-Z9</f>
        <v>21.9</v>
      </c>
      <c r="AB9" s="28"/>
      <c r="AC9" s="28"/>
      <c r="AD9" s="31">
        <v>0</v>
      </c>
      <c r="AE9" s="28">
        <f>LARGE(AE6:AE8,2)+LARGE(AE6:AE8,1)-AD9</f>
        <v>21.4</v>
      </c>
      <c r="AF9" s="31">
        <f>K9+O9+S9+W9+AA9+AE9</f>
        <v>130.80000000000001</v>
      </c>
    </row>
    <row r="10" spans="1:32">
      <c r="A10" s="2" t="s">
        <v>68</v>
      </c>
      <c r="B10" s="2">
        <v>1634</v>
      </c>
      <c r="C10" s="2">
        <v>3980</v>
      </c>
      <c r="D10" s="2" t="s">
        <v>21</v>
      </c>
      <c r="E10" s="6"/>
      <c r="F10" s="2"/>
      <c r="G10" s="32"/>
      <c r="H10" s="26"/>
      <c r="I10" s="26"/>
      <c r="J10" s="32"/>
      <c r="K10" s="26"/>
      <c r="L10" s="26"/>
      <c r="M10" s="26"/>
      <c r="N10" s="37"/>
      <c r="O10" s="26"/>
      <c r="P10" s="26"/>
      <c r="Q10" s="26"/>
      <c r="R10" s="24"/>
      <c r="S10" s="26"/>
      <c r="T10" s="26"/>
      <c r="U10" s="26"/>
      <c r="V10" s="32"/>
      <c r="W10" s="26"/>
      <c r="X10" s="26"/>
      <c r="Y10" s="26"/>
      <c r="Z10" s="32"/>
      <c r="AA10" s="26"/>
      <c r="AB10" s="26"/>
      <c r="AC10" s="26"/>
      <c r="AD10" s="32"/>
      <c r="AE10" s="26"/>
      <c r="AF10" s="32"/>
    </row>
    <row r="11" spans="1:32">
      <c r="B11">
        <v>909607</v>
      </c>
      <c r="C11">
        <v>3980</v>
      </c>
      <c r="D11" t="s">
        <v>43</v>
      </c>
      <c r="E11" s="4">
        <v>2001</v>
      </c>
      <c r="F11" t="s">
        <v>20</v>
      </c>
      <c r="G11" s="41" t="s">
        <v>31</v>
      </c>
      <c r="H11" s="27">
        <v>3.6</v>
      </c>
      <c r="I11" s="27">
        <v>7.8</v>
      </c>
      <c r="J11" s="33">
        <v>0</v>
      </c>
      <c r="K11" s="28">
        <f>H11+I11-J11</f>
        <v>11.4</v>
      </c>
      <c r="L11" s="27">
        <v>2.4</v>
      </c>
      <c r="M11" s="27">
        <v>7.1</v>
      </c>
      <c r="N11" s="35"/>
      <c r="O11" s="28">
        <f>L11+M11-N11</f>
        <v>9.5</v>
      </c>
      <c r="P11" s="27">
        <v>2.5</v>
      </c>
      <c r="Q11" s="27">
        <v>7.6</v>
      </c>
      <c r="R11" s="38">
        <v>0.3</v>
      </c>
      <c r="S11" s="28">
        <f>P11+Q11-R11</f>
        <v>9.7999999999999989</v>
      </c>
      <c r="T11" s="27">
        <v>2.2000000000000002</v>
      </c>
      <c r="U11" s="27">
        <v>8.6999999999999993</v>
      </c>
      <c r="V11" s="33">
        <v>0</v>
      </c>
      <c r="W11" s="28">
        <f>T11+U11-V11</f>
        <v>10.899999999999999</v>
      </c>
      <c r="X11" s="27">
        <v>2.4</v>
      </c>
      <c r="Y11" s="27">
        <v>8.4</v>
      </c>
      <c r="Z11" s="33">
        <v>0</v>
      </c>
      <c r="AA11" s="28">
        <f>X11+Y11-Z11</f>
        <v>10.8</v>
      </c>
      <c r="AB11" s="27">
        <v>1.8</v>
      </c>
      <c r="AC11" s="27">
        <v>8.5</v>
      </c>
      <c r="AD11" s="33">
        <v>0</v>
      </c>
      <c r="AE11" s="28">
        <f>AB11+AC11-AD11</f>
        <v>10.3</v>
      </c>
      <c r="AF11" s="31"/>
    </row>
    <row r="12" spans="1:32">
      <c r="B12">
        <v>579654</v>
      </c>
      <c r="C12">
        <v>3980</v>
      </c>
      <c r="D12" t="s">
        <v>44</v>
      </c>
      <c r="E12" s="4">
        <v>2001</v>
      </c>
      <c r="F12" t="s">
        <v>20</v>
      </c>
      <c r="G12" s="41" t="s">
        <v>31</v>
      </c>
      <c r="H12" s="27">
        <v>3.9</v>
      </c>
      <c r="I12" s="27">
        <v>8.1999999999999993</v>
      </c>
      <c r="J12" s="33">
        <v>0</v>
      </c>
      <c r="K12" s="28">
        <f>H12+I12-J12</f>
        <v>12.1</v>
      </c>
      <c r="L12" s="27">
        <v>2.2999999999999998</v>
      </c>
      <c r="M12" s="27">
        <v>6.6</v>
      </c>
      <c r="N12" s="35">
        <v>4</v>
      </c>
      <c r="O12" s="28">
        <f>L12+M12-N12</f>
        <v>4.8999999999999986</v>
      </c>
      <c r="P12" s="27">
        <v>3.6</v>
      </c>
      <c r="Q12" s="27">
        <v>8.3000000000000007</v>
      </c>
      <c r="R12" s="38">
        <v>0.3</v>
      </c>
      <c r="S12" s="28">
        <f>P12+Q12-R12</f>
        <v>11.6</v>
      </c>
      <c r="T12" s="27">
        <v>3.2</v>
      </c>
      <c r="U12" s="27">
        <v>9.25</v>
      </c>
      <c r="V12" s="33">
        <v>0</v>
      </c>
      <c r="W12" s="28">
        <f>T12+U12-V12</f>
        <v>12.45</v>
      </c>
      <c r="X12" s="27">
        <v>3</v>
      </c>
      <c r="Y12" s="27">
        <v>7.75</v>
      </c>
      <c r="Z12" s="33">
        <v>0</v>
      </c>
      <c r="AA12" s="28">
        <f>X12+Y12-Z12</f>
        <v>10.75</v>
      </c>
      <c r="AB12" s="27">
        <v>2.9</v>
      </c>
      <c r="AC12" s="27">
        <v>8</v>
      </c>
      <c r="AD12" s="33">
        <v>0</v>
      </c>
      <c r="AE12" s="28">
        <f>AB12+AC12-AD12</f>
        <v>10.9</v>
      </c>
      <c r="AF12" s="31"/>
    </row>
    <row r="13" spans="1:32">
      <c r="B13">
        <v>392638</v>
      </c>
      <c r="C13">
        <v>3980</v>
      </c>
      <c r="D13" t="s">
        <v>45</v>
      </c>
      <c r="E13" s="4">
        <v>2001</v>
      </c>
      <c r="F13" t="s">
        <v>20</v>
      </c>
      <c r="G13" s="41" t="s">
        <v>31</v>
      </c>
      <c r="H13" s="27">
        <v>4</v>
      </c>
      <c r="I13" s="27">
        <v>7.8</v>
      </c>
      <c r="J13" s="33">
        <v>0</v>
      </c>
      <c r="K13" s="28">
        <f>H13+I13-J13</f>
        <v>11.8</v>
      </c>
      <c r="L13" s="27">
        <v>2.2999999999999998</v>
      </c>
      <c r="M13" s="27">
        <v>5.05</v>
      </c>
      <c r="N13" s="35"/>
      <c r="O13" s="28">
        <f>L13+M13-N13</f>
        <v>7.35</v>
      </c>
      <c r="P13" s="27">
        <v>2.5</v>
      </c>
      <c r="Q13" s="27">
        <v>7.1</v>
      </c>
      <c r="R13" s="38">
        <v>0.3</v>
      </c>
      <c r="S13" s="28">
        <f>P13+Q13-R13</f>
        <v>9.2999999999999989</v>
      </c>
      <c r="T13" s="27">
        <v>3.2</v>
      </c>
      <c r="U13" s="27">
        <v>9.0500000000000007</v>
      </c>
      <c r="V13" s="33">
        <v>0</v>
      </c>
      <c r="W13" s="28">
        <f>T13+U13-V13</f>
        <v>12.25</v>
      </c>
      <c r="X13" s="27">
        <v>2.5</v>
      </c>
      <c r="Y13" s="27">
        <v>7</v>
      </c>
      <c r="Z13" s="33">
        <v>0</v>
      </c>
      <c r="AA13" s="28">
        <f>X13+Y13-Z13</f>
        <v>9.5</v>
      </c>
      <c r="AB13" s="27">
        <v>2.2999999999999998</v>
      </c>
      <c r="AC13" s="27">
        <v>7.2</v>
      </c>
      <c r="AD13" s="33">
        <v>0</v>
      </c>
      <c r="AE13" s="28">
        <f>AB13+AC13-AD13</f>
        <v>9.5</v>
      </c>
      <c r="AF13" s="31"/>
    </row>
    <row r="14" spans="1:32">
      <c r="A14" s="3"/>
      <c r="B14" s="3"/>
      <c r="C14" s="3"/>
      <c r="D14" s="3" t="s">
        <v>18</v>
      </c>
      <c r="E14" s="7"/>
      <c r="F14" s="3"/>
      <c r="G14" s="31"/>
      <c r="H14" s="28"/>
      <c r="I14" s="28"/>
      <c r="J14" s="31">
        <v>0</v>
      </c>
      <c r="K14" s="28">
        <f>LARGE(K11:K13,2)+LARGE(K11:K13,1)-J14</f>
        <v>23.9</v>
      </c>
      <c r="L14" s="28"/>
      <c r="M14" s="28"/>
      <c r="N14" s="36"/>
      <c r="O14" s="28">
        <f>LARGE(O11:O13,2)+LARGE(O11:O13,1)-N14</f>
        <v>16.850000000000001</v>
      </c>
      <c r="P14" s="28"/>
      <c r="Q14" s="28"/>
      <c r="R14" s="23"/>
      <c r="S14" s="28">
        <f>LARGE(S11:S13,2)+LARGE(S11:S13,1)-R14</f>
        <v>21.4</v>
      </c>
      <c r="T14" s="28"/>
      <c r="U14" s="28"/>
      <c r="V14" s="31">
        <v>0</v>
      </c>
      <c r="W14" s="28">
        <f>LARGE(W11:W13,2)+LARGE(W11:W13,1)-V14</f>
        <v>24.7</v>
      </c>
      <c r="X14" s="28"/>
      <c r="Y14" s="28"/>
      <c r="Z14" s="31">
        <v>0</v>
      </c>
      <c r="AA14" s="28">
        <f>LARGE(AA11:AA13,2)+LARGE(AA11:AA13,1)-Z14</f>
        <v>21.55</v>
      </c>
      <c r="AB14" s="28"/>
      <c r="AC14" s="28"/>
      <c r="AD14" s="31">
        <v>0</v>
      </c>
      <c r="AE14" s="28">
        <f>LARGE(AE11:AE13,2)+LARGE(AE11:AE13,1)-AD14</f>
        <v>21.200000000000003</v>
      </c>
      <c r="AF14" s="31">
        <f>K14+O14+S14+W14+AA14+AE14</f>
        <v>129.6</v>
      </c>
    </row>
    <row r="15" spans="1:32">
      <c r="A15" s="2" t="s">
        <v>69</v>
      </c>
      <c r="B15" s="2">
        <v>1743</v>
      </c>
      <c r="C15" s="2">
        <v>3255</v>
      </c>
      <c r="D15" s="2" t="s">
        <v>23</v>
      </c>
      <c r="E15" s="6"/>
      <c r="F15" s="2"/>
      <c r="G15" s="32"/>
      <c r="H15" s="26"/>
      <c r="I15" s="26"/>
      <c r="J15" s="32"/>
      <c r="K15" s="26"/>
      <c r="L15" s="26"/>
      <c r="M15" s="26"/>
      <c r="N15" s="37"/>
      <c r="O15" s="26"/>
      <c r="P15" s="26"/>
      <c r="Q15" s="26"/>
      <c r="R15" s="24"/>
      <c r="S15" s="26"/>
      <c r="T15" s="26"/>
      <c r="U15" s="26"/>
      <c r="V15" s="32"/>
      <c r="W15" s="26"/>
      <c r="X15" s="26"/>
      <c r="Y15" s="26"/>
      <c r="Z15" s="32"/>
      <c r="AA15" s="26"/>
      <c r="AB15" s="26"/>
      <c r="AC15" s="26"/>
      <c r="AD15" s="32"/>
      <c r="AE15" s="26"/>
      <c r="AF15" s="32"/>
    </row>
    <row r="16" spans="1:32">
      <c r="B16">
        <v>244522</v>
      </c>
      <c r="C16">
        <v>3255</v>
      </c>
      <c r="D16" t="s">
        <v>46</v>
      </c>
      <c r="E16" s="4">
        <v>2001</v>
      </c>
      <c r="F16" t="s">
        <v>23</v>
      </c>
      <c r="G16" s="41" t="s">
        <v>47</v>
      </c>
      <c r="H16" s="27">
        <v>2.7</v>
      </c>
      <c r="I16" s="27">
        <v>8.9</v>
      </c>
      <c r="J16" s="33">
        <v>0</v>
      </c>
      <c r="K16" s="28">
        <f>H16+I16-J16</f>
        <v>11.600000000000001</v>
      </c>
      <c r="L16" s="27">
        <v>2.2999999999999998</v>
      </c>
      <c r="M16" s="27">
        <v>6.9</v>
      </c>
      <c r="N16" s="35"/>
      <c r="O16" s="28">
        <f>L16+M16-N16</f>
        <v>9.1999999999999993</v>
      </c>
      <c r="P16" s="27">
        <v>2.1</v>
      </c>
      <c r="Q16" s="27">
        <v>8.8000000000000007</v>
      </c>
      <c r="R16" s="38">
        <v>0.3</v>
      </c>
      <c r="S16" s="28">
        <f>P16+Q16-R16</f>
        <v>10.6</v>
      </c>
      <c r="T16" s="27">
        <v>2</v>
      </c>
      <c r="U16" s="27">
        <v>9</v>
      </c>
      <c r="V16" s="33">
        <v>0</v>
      </c>
      <c r="W16" s="28">
        <f>T16+U16-V16</f>
        <v>11</v>
      </c>
      <c r="X16" s="27">
        <v>2.6</v>
      </c>
      <c r="Y16" s="27">
        <v>8.25</v>
      </c>
      <c r="Z16" s="33">
        <v>0</v>
      </c>
      <c r="AA16" s="28">
        <f>X16+Y16-Z16</f>
        <v>10.85</v>
      </c>
      <c r="AB16" s="27">
        <v>2.2999999999999998</v>
      </c>
      <c r="AC16" s="27">
        <v>8.5</v>
      </c>
      <c r="AD16" s="33">
        <v>0</v>
      </c>
      <c r="AE16" s="28">
        <f>AB16+AC16-AD16</f>
        <v>10.8</v>
      </c>
      <c r="AF16" s="31"/>
    </row>
    <row r="17" spans="1:32">
      <c r="B17">
        <v>105170</v>
      </c>
      <c r="C17">
        <v>3255</v>
      </c>
      <c r="D17" t="s">
        <v>48</v>
      </c>
      <c r="E17" s="4">
        <v>2003</v>
      </c>
      <c r="F17" t="s">
        <v>23</v>
      </c>
      <c r="G17" s="41"/>
      <c r="H17" s="27">
        <v>3.7</v>
      </c>
      <c r="I17" s="27">
        <v>7.9</v>
      </c>
      <c r="J17" s="33">
        <v>0</v>
      </c>
      <c r="K17" s="28">
        <f>H17+I17-J17</f>
        <v>11.600000000000001</v>
      </c>
      <c r="L17" s="27">
        <v>3.8</v>
      </c>
      <c r="M17" s="27">
        <v>5.8</v>
      </c>
      <c r="N17" s="35"/>
      <c r="O17" s="28">
        <f>L17+M17-N17</f>
        <v>9.6</v>
      </c>
      <c r="P17" s="27">
        <v>2.6</v>
      </c>
      <c r="Q17" s="27">
        <v>7.4</v>
      </c>
      <c r="R17" s="38"/>
      <c r="S17" s="28">
        <f>P17+Q17-R17</f>
        <v>10</v>
      </c>
      <c r="T17" s="27">
        <v>1.6</v>
      </c>
      <c r="U17" s="27">
        <v>8.8000000000000007</v>
      </c>
      <c r="V17" s="33">
        <v>0</v>
      </c>
      <c r="W17" s="28">
        <f>T17+U17-V17</f>
        <v>10.4</v>
      </c>
      <c r="X17" s="27">
        <v>2.6</v>
      </c>
      <c r="Y17" s="27">
        <v>8.1999999999999993</v>
      </c>
      <c r="Z17" s="33">
        <v>0</v>
      </c>
      <c r="AA17" s="28">
        <f>X17+Y17-Z17</f>
        <v>10.799999999999999</v>
      </c>
      <c r="AB17" s="27">
        <v>2</v>
      </c>
      <c r="AC17" s="27">
        <v>8.1999999999999993</v>
      </c>
      <c r="AD17" s="33">
        <v>0</v>
      </c>
      <c r="AE17" s="28">
        <f>AB17+AC17-AD17</f>
        <v>10.199999999999999</v>
      </c>
      <c r="AF17" s="31"/>
    </row>
    <row r="18" spans="1:32">
      <c r="B18">
        <v>901396</v>
      </c>
      <c r="C18">
        <v>3255</v>
      </c>
      <c r="D18" t="s">
        <v>49</v>
      </c>
      <c r="E18" s="4">
        <v>2002</v>
      </c>
      <c r="F18" t="s">
        <v>23</v>
      </c>
      <c r="G18" s="41" t="s">
        <v>24</v>
      </c>
      <c r="H18" s="27">
        <v>3</v>
      </c>
      <c r="I18" s="27">
        <v>8.6</v>
      </c>
      <c r="J18" s="33">
        <v>0</v>
      </c>
      <c r="K18" s="28">
        <f>H18+I18-J18</f>
        <v>11.6</v>
      </c>
      <c r="L18" s="27">
        <v>2.4</v>
      </c>
      <c r="M18" s="27">
        <v>6.2</v>
      </c>
      <c r="N18" s="35"/>
      <c r="O18" s="28">
        <f>L18+M18-N18</f>
        <v>8.6</v>
      </c>
      <c r="P18" s="27">
        <v>2.8</v>
      </c>
      <c r="Q18" s="27">
        <v>8</v>
      </c>
      <c r="R18" s="38">
        <v>0.3</v>
      </c>
      <c r="S18" s="28">
        <f>P18+Q18-R18</f>
        <v>10.5</v>
      </c>
      <c r="T18" s="27">
        <v>2.4</v>
      </c>
      <c r="U18" s="27">
        <v>8.75</v>
      </c>
      <c r="V18" s="33">
        <v>0</v>
      </c>
      <c r="W18" s="28">
        <f>T18+U18-V18</f>
        <v>11.15</v>
      </c>
      <c r="X18" s="27">
        <v>2.2000000000000002</v>
      </c>
      <c r="Y18" s="27">
        <v>9</v>
      </c>
      <c r="Z18" s="33">
        <v>0</v>
      </c>
      <c r="AA18" s="28">
        <f>X18+Y18-Z18</f>
        <v>11.2</v>
      </c>
      <c r="AB18" s="27">
        <v>2.7</v>
      </c>
      <c r="AC18" s="27">
        <v>7.4</v>
      </c>
      <c r="AD18" s="33">
        <v>0</v>
      </c>
      <c r="AE18" s="28">
        <f>AB18+AC18-AD18</f>
        <v>10.100000000000001</v>
      </c>
      <c r="AF18" s="31"/>
    </row>
    <row r="19" spans="1:32">
      <c r="A19" s="3"/>
      <c r="B19" s="3"/>
      <c r="C19" s="3"/>
      <c r="D19" s="3" t="s">
        <v>18</v>
      </c>
      <c r="E19" s="7"/>
      <c r="F19" s="3"/>
      <c r="G19" s="31"/>
      <c r="H19" s="28"/>
      <c r="I19" s="28"/>
      <c r="J19" s="31">
        <v>0</v>
      </c>
      <c r="K19" s="28">
        <f>LARGE(K16:K18,2)+LARGE(K16:K18,1)-J19</f>
        <v>23.200000000000003</v>
      </c>
      <c r="L19" s="28"/>
      <c r="M19" s="28"/>
      <c r="N19" s="36"/>
      <c r="O19" s="28">
        <f>LARGE(O16:O18,2)+LARGE(O16:O18,1)-N19</f>
        <v>18.799999999999997</v>
      </c>
      <c r="P19" s="28"/>
      <c r="Q19" s="28"/>
      <c r="R19" s="23"/>
      <c r="S19" s="28">
        <f>LARGE(S16:S18,2)+LARGE(S16:S18,1)-R19</f>
        <v>21.1</v>
      </c>
      <c r="T19" s="28"/>
      <c r="U19" s="28"/>
      <c r="V19" s="31">
        <v>0</v>
      </c>
      <c r="W19" s="28">
        <f>LARGE(W16:W18,2)+LARGE(W16:W18,1)-V19</f>
        <v>22.15</v>
      </c>
      <c r="X19" s="28"/>
      <c r="Y19" s="28"/>
      <c r="Z19" s="31">
        <v>0</v>
      </c>
      <c r="AA19" s="28">
        <f>LARGE(AA16:AA18,2)+LARGE(AA16:AA18,1)-Z19</f>
        <v>22.049999999999997</v>
      </c>
      <c r="AB19" s="28"/>
      <c r="AC19" s="28"/>
      <c r="AD19" s="31">
        <v>0</v>
      </c>
      <c r="AE19" s="28">
        <f>LARGE(AE16:AE18,2)+LARGE(AE16:AE18,1)-AD19</f>
        <v>21</v>
      </c>
      <c r="AF19" s="31">
        <f>K19+O19+S19+W19+AA19+AE19</f>
        <v>128.30000000000001</v>
      </c>
    </row>
    <row r="20" spans="1:32">
      <c r="A20" s="2" t="s">
        <v>70</v>
      </c>
      <c r="B20" s="2">
        <v>1633</v>
      </c>
      <c r="C20" s="2">
        <v>3980</v>
      </c>
      <c r="D20" s="2" t="s">
        <v>20</v>
      </c>
      <c r="E20" s="6"/>
      <c r="F20" s="2"/>
      <c r="G20" s="2"/>
      <c r="H20" s="26"/>
      <c r="I20" s="26"/>
      <c r="J20" s="32"/>
      <c r="K20" s="26"/>
      <c r="L20" s="26"/>
      <c r="M20" s="26"/>
      <c r="N20" s="32"/>
      <c r="O20" s="26"/>
      <c r="P20" s="26"/>
      <c r="Q20" s="26"/>
      <c r="R20" s="26"/>
      <c r="S20" s="26"/>
      <c r="T20" s="26"/>
      <c r="U20" s="26"/>
      <c r="V20" s="32"/>
      <c r="W20" s="26"/>
      <c r="X20" s="26"/>
      <c r="Y20" s="26"/>
      <c r="Z20" s="32"/>
      <c r="AA20" s="26"/>
      <c r="AB20" s="26"/>
      <c r="AC20" s="26"/>
      <c r="AD20" s="32"/>
      <c r="AE20" s="26"/>
      <c r="AF20" s="32"/>
    </row>
    <row r="21" spans="1:32">
      <c r="B21">
        <v>416479</v>
      </c>
      <c r="C21">
        <v>3980</v>
      </c>
      <c r="D21" t="s">
        <v>41</v>
      </c>
      <c r="E21" s="4">
        <v>2002</v>
      </c>
      <c r="F21" t="s">
        <v>20</v>
      </c>
      <c r="G21" s="41" t="s">
        <v>29</v>
      </c>
      <c r="H21" s="27">
        <v>1.9</v>
      </c>
      <c r="I21" s="27">
        <v>8.4</v>
      </c>
      <c r="J21" s="33">
        <v>0</v>
      </c>
      <c r="K21" s="28">
        <f>H21+I21-J21</f>
        <v>10.3</v>
      </c>
      <c r="L21" s="27">
        <v>2.2000000000000002</v>
      </c>
      <c r="M21" s="27">
        <v>5.35</v>
      </c>
      <c r="N21" s="35"/>
      <c r="O21" s="28">
        <f>L21+M21-N21</f>
        <v>7.55</v>
      </c>
      <c r="P21" s="27">
        <v>3.1</v>
      </c>
      <c r="Q21" s="27">
        <v>7.25</v>
      </c>
      <c r="R21" s="38">
        <v>0.3</v>
      </c>
      <c r="S21" s="28">
        <f>P21+Q21-R21</f>
        <v>10.049999999999999</v>
      </c>
      <c r="T21" s="27">
        <v>2.2000000000000002</v>
      </c>
      <c r="U21" s="27">
        <v>8.3000000000000007</v>
      </c>
      <c r="V21" s="33">
        <v>0</v>
      </c>
      <c r="W21" s="28">
        <f>T21+U21-V21</f>
        <v>10.5</v>
      </c>
      <c r="X21" s="27">
        <v>2.2999999999999998</v>
      </c>
      <c r="Y21" s="27">
        <v>7.8</v>
      </c>
      <c r="Z21" s="33">
        <v>0</v>
      </c>
      <c r="AA21" s="28">
        <f>X21+Y21-Z21</f>
        <v>10.1</v>
      </c>
      <c r="AB21" s="27">
        <v>2.9</v>
      </c>
      <c r="AC21" s="27">
        <v>7</v>
      </c>
      <c r="AD21" s="33">
        <v>0</v>
      </c>
      <c r="AE21" s="28">
        <f>AB21+AC21-AD21</f>
        <v>9.9</v>
      </c>
      <c r="AF21" s="31"/>
    </row>
    <row r="22" spans="1:32">
      <c r="B22">
        <v>382884</v>
      </c>
      <c r="C22">
        <v>3980</v>
      </c>
      <c r="D22" t="s">
        <v>42</v>
      </c>
      <c r="E22" s="4">
        <v>2002</v>
      </c>
      <c r="F22" t="s">
        <v>20</v>
      </c>
      <c r="G22" s="41" t="s">
        <v>29</v>
      </c>
      <c r="H22" s="27">
        <v>3.9</v>
      </c>
      <c r="I22" s="27">
        <v>8</v>
      </c>
      <c r="J22" s="33">
        <v>0</v>
      </c>
      <c r="K22" s="28">
        <f>H22+I22-J22</f>
        <v>11.9</v>
      </c>
      <c r="L22" s="27">
        <v>2.4</v>
      </c>
      <c r="M22" s="27">
        <v>7.3</v>
      </c>
      <c r="N22" s="35"/>
      <c r="O22" s="28">
        <f>L22+M22-N22</f>
        <v>9.6999999999999993</v>
      </c>
      <c r="P22" s="27">
        <v>3.3</v>
      </c>
      <c r="Q22" s="27">
        <v>8.15</v>
      </c>
      <c r="R22" s="38">
        <v>0.3</v>
      </c>
      <c r="S22" s="28">
        <f>P22+Q22-R22</f>
        <v>11.149999999999999</v>
      </c>
      <c r="T22" s="27">
        <v>2.2000000000000002</v>
      </c>
      <c r="U22" s="27">
        <v>8.65</v>
      </c>
      <c r="V22" s="33">
        <v>0</v>
      </c>
      <c r="W22" s="28">
        <f>T22+U22-V22</f>
        <v>10.850000000000001</v>
      </c>
      <c r="X22" s="27">
        <v>2.2999999999999998</v>
      </c>
      <c r="Y22" s="27">
        <v>8.9</v>
      </c>
      <c r="Z22" s="33">
        <v>0</v>
      </c>
      <c r="AA22" s="28">
        <f>X22+Y22-Z22</f>
        <v>11.2</v>
      </c>
      <c r="AB22" s="27">
        <v>1.9</v>
      </c>
      <c r="AC22" s="27">
        <v>8.6</v>
      </c>
      <c r="AD22" s="33">
        <v>0</v>
      </c>
      <c r="AE22" s="28">
        <f>AB22+AC22-AD22</f>
        <v>10.5</v>
      </c>
      <c r="AF22" s="31"/>
    </row>
    <row r="23" spans="1:32">
      <c r="A23" s="3"/>
      <c r="B23" s="3"/>
      <c r="C23" s="3"/>
      <c r="D23" s="3" t="s">
        <v>18</v>
      </c>
      <c r="E23" s="7"/>
      <c r="F23" s="3"/>
      <c r="G23" s="31"/>
      <c r="H23" s="28"/>
      <c r="I23" s="28"/>
      <c r="J23" s="31">
        <v>0</v>
      </c>
      <c r="K23" s="28">
        <f>LARGE(K21:K22,2)+LARGE(K21:K22,1)-J23</f>
        <v>22.200000000000003</v>
      </c>
      <c r="L23" s="28"/>
      <c r="M23" s="28"/>
      <c r="N23" s="36"/>
      <c r="O23" s="28">
        <f>LARGE(O21:O22,2)+LARGE(O21:O22,1)-N23</f>
        <v>17.25</v>
      </c>
      <c r="P23" s="28"/>
      <c r="Q23" s="28"/>
      <c r="R23" s="23"/>
      <c r="S23" s="28">
        <f>LARGE(S21:S22,2)+LARGE(S21:S22,1)-R23</f>
        <v>21.199999999999996</v>
      </c>
      <c r="T23" s="28"/>
      <c r="U23" s="28"/>
      <c r="V23" s="31">
        <v>0</v>
      </c>
      <c r="W23" s="28">
        <f>LARGE(W21:W22,2)+LARGE(W21:W22,1)-V23</f>
        <v>21.35</v>
      </c>
      <c r="X23" s="28"/>
      <c r="Y23" s="28"/>
      <c r="Z23" s="31">
        <v>0</v>
      </c>
      <c r="AA23" s="28">
        <f>LARGE(AA21:AA22,2)+LARGE(AA21:AA22,1)-Z23</f>
        <v>21.299999999999997</v>
      </c>
      <c r="AB23" s="28"/>
      <c r="AC23" s="28"/>
      <c r="AD23" s="31">
        <v>0</v>
      </c>
      <c r="AE23" s="28">
        <f>LARGE(AE21:AE22,2)+LARGE(AE21:AE22,1)-AD23</f>
        <v>20.399999999999999</v>
      </c>
      <c r="AF23" s="31">
        <f>K23+O23+S23+W23+AA23+AE23</f>
        <v>123.69999999999999</v>
      </c>
    </row>
    <row r="24" spans="1:32">
      <c r="R24" s="38"/>
    </row>
    <row r="25" spans="1:32" ht="18.75">
      <c r="A25" s="17" t="s">
        <v>66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</row>
    <row r="26" spans="1:32" ht="7.5" customHeight="1"/>
    <row r="27" spans="1:32">
      <c r="A27" s="1" t="s">
        <v>2</v>
      </c>
      <c r="B27" s="1" t="s">
        <v>3</v>
      </c>
      <c r="C27" s="1" t="s">
        <v>4</v>
      </c>
      <c r="D27" s="1" t="s">
        <v>5</v>
      </c>
      <c r="E27" s="5" t="s">
        <v>6</v>
      </c>
      <c r="F27" s="1" t="s">
        <v>7</v>
      </c>
      <c r="G27" s="1" t="s">
        <v>8</v>
      </c>
      <c r="H27" s="5" t="s">
        <v>9</v>
      </c>
      <c r="I27" s="5" t="s">
        <v>10</v>
      </c>
      <c r="J27" s="15"/>
      <c r="K27" s="5" t="s">
        <v>11</v>
      </c>
      <c r="L27" s="5" t="s">
        <v>9</v>
      </c>
      <c r="M27" s="5" t="s">
        <v>10</v>
      </c>
      <c r="N27" s="15"/>
      <c r="O27" s="5" t="s">
        <v>12</v>
      </c>
      <c r="P27" s="5" t="s">
        <v>9</v>
      </c>
      <c r="Q27" s="5" t="s">
        <v>10</v>
      </c>
      <c r="R27" s="29"/>
      <c r="S27" s="5" t="s">
        <v>13</v>
      </c>
      <c r="T27" s="5" t="s">
        <v>9</v>
      </c>
      <c r="U27" s="5" t="s">
        <v>10</v>
      </c>
      <c r="V27" s="15"/>
      <c r="W27" s="5" t="s">
        <v>14</v>
      </c>
      <c r="X27" s="5" t="s">
        <v>9</v>
      </c>
      <c r="Y27" s="5" t="s">
        <v>10</v>
      </c>
      <c r="Z27" s="15"/>
      <c r="AA27" s="5" t="s">
        <v>15</v>
      </c>
      <c r="AB27" s="5" t="s">
        <v>9</v>
      </c>
      <c r="AC27" s="5" t="s">
        <v>10</v>
      </c>
      <c r="AD27" s="15"/>
      <c r="AE27" s="5" t="s">
        <v>16</v>
      </c>
      <c r="AF27" s="1" t="s">
        <v>17</v>
      </c>
    </row>
    <row r="28" spans="1:32">
      <c r="A28" s="16" t="s">
        <v>67</v>
      </c>
      <c r="B28">
        <v>556028</v>
      </c>
      <c r="C28">
        <v>2975</v>
      </c>
      <c r="D28" t="s">
        <v>40</v>
      </c>
      <c r="E28" s="4">
        <v>2000</v>
      </c>
      <c r="F28" t="s">
        <v>30</v>
      </c>
      <c r="G28" s="44" t="s">
        <v>30</v>
      </c>
      <c r="H28" s="27">
        <v>3.6</v>
      </c>
      <c r="I28" s="27">
        <v>8.1</v>
      </c>
      <c r="J28" s="33">
        <v>0</v>
      </c>
      <c r="K28" s="28">
        <f>H28+I28-J28</f>
        <v>11.7</v>
      </c>
      <c r="L28" s="27">
        <v>3.6</v>
      </c>
      <c r="M28" s="27">
        <v>8</v>
      </c>
      <c r="N28" s="35"/>
      <c r="O28" s="28">
        <f>L28+M28-N28</f>
        <v>11.6</v>
      </c>
      <c r="P28" s="27">
        <v>3.7</v>
      </c>
      <c r="Q28" s="27">
        <v>8.1999999999999993</v>
      </c>
      <c r="R28" s="38">
        <v>0.3</v>
      </c>
      <c r="S28" s="28">
        <f>P28+Q28-R28</f>
        <v>11.599999999999998</v>
      </c>
      <c r="T28" s="27">
        <v>4</v>
      </c>
      <c r="U28" s="27">
        <v>8.3000000000000007</v>
      </c>
      <c r="V28" s="33">
        <v>0</v>
      </c>
      <c r="W28" s="28">
        <f>T28+U28-V28</f>
        <v>12.3</v>
      </c>
      <c r="X28" s="27">
        <v>3.7</v>
      </c>
      <c r="Y28" s="27">
        <v>8.3000000000000007</v>
      </c>
      <c r="Z28" s="33">
        <v>0</v>
      </c>
      <c r="AA28" s="28">
        <f>X28+Y28-Z28</f>
        <v>12</v>
      </c>
      <c r="AB28" s="27">
        <v>3.3</v>
      </c>
      <c r="AC28" s="27">
        <v>9.1</v>
      </c>
      <c r="AD28" s="33">
        <v>0</v>
      </c>
      <c r="AE28" s="28">
        <f>AB28+AC28-AD28</f>
        <v>12.399999999999999</v>
      </c>
      <c r="AF28" s="31">
        <f>K28+O28+S28+W28+AA28+AE28</f>
        <v>71.599999999999994</v>
      </c>
    </row>
    <row r="29" spans="1:32">
      <c r="A29" s="16" t="s">
        <v>68</v>
      </c>
      <c r="B29">
        <v>217789</v>
      </c>
      <c r="C29">
        <v>2975</v>
      </c>
      <c r="D29" t="s">
        <v>42</v>
      </c>
      <c r="E29" s="4">
        <v>2002</v>
      </c>
      <c r="F29" t="s">
        <v>20</v>
      </c>
      <c r="G29" s="44" t="s">
        <v>20</v>
      </c>
      <c r="H29" s="27">
        <v>3.9</v>
      </c>
      <c r="I29" s="27">
        <v>8</v>
      </c>
      <c r="J29" s="33">
        <v>0</v>
      </c>
      <c r="K29" s="28">
        <f>H29+I29-J29</f>
        <v>11.9</v>
      </c>
      <c r="L29" s="27">
        <v>2.4</v>
      </c>
      <c r="M29" s="27">
        <v>7.3</v>
      </c>
      <c r="N29" s="35"/>
      <c r="O29" s="28">
        <f>L29+M29-N29</f>
        <v>9.6999999999999993</v>
      </c>
      <c r="P29" s="27">
        <v>3.3</v>
      </c>
      <c r="Q29" s="27">
        <v>8.15</v>
      </c>
      <c r="R29" s="38">
        <v>0.3</v>
      </c>
      <c r="S29" s="28">
        <f>P29+Q29-R29</f>
        <v>11.149999999999999</v>
      </c>
      <c r="T29" s="27">
        <v>2.2000000000000002</v>
      </c>
      <c r="U29" s="27">
        <v>8.65</v>
      </c>
      <c r="V29" s="33">
        <v>0</v>
      </c>
      <c r="W29" s="28">
        <f>T29+U29-V29</f>
        <v>10.850000000000001</v>
      </c>
      <c r="X29" s="27">
        <v>2.2999999999999998</v>
      </c>
      <c r="Y29" s="27">
        <v>8.9</v>
      </c>
      <c r="Z29" s="33">
        <v>0</v>
      </c>
      <c r="AA29" s="28">
        <f>X29+Y29-Z29</f>
        <v>11.2</v>
      </c>
      <c r="AB29" s="27">
        <v>1.9</v>
      </c>
      <c r="AC29" s="27">
        <v>8.6</v>
      </c>
      <c r="AD29" s="33">
        <v>0</v>
      </c>
      <c r="AE29" s="28">
        <f>AB29+AC29-AD29</f>
        <v>10.5</v>
      </c>
      <c r="AF29" s="31">
        <f>K29+O29+S29+W29+AA29+AE29</f>
        <v>65.3</v>
      </c>
    </row>
    <row r="30" spans="1:32">
      <c r="A30" s="16" t="s">
        <v>69</v>
      </c>
      <c r="B30">
        <v>548103</v>
      </c>
      <c r="C30">
        <v>2975</v>
      </c>
      <c r="D30" t="s">
        <v>46</v>
      </c>
      <c r="E30" s="4">
        <v>2001</v>
      </c>
      <c r="F30" t="s">
        <v>23</v>
      </c>
      <c r="G30" s="45" t="s">
        <v>74</v>
      </c>
      <c r="H30" s="27">
        <v>2.7</v>
      </c>
      <c r="I30" s="27">
        <v>8.9</v>
      </c>
      <c r="J30" s="33">
        <v>0</v>
      </c>
      <c r="K30" s="28">
        <f>H30+I30-J30</f>
        <v>11.600000000000001</v>
      </c>
      <c r="L30" s="27">
        <v>2.2999999999999998</v>
      </c>
      <c r="M30" s="27">
        <v>6.9</v>
      </c>
      <c r="N30" s="35"/>
      <c r="O30" s="28">
        <f>L30+M30-N30</f>
        <v>9.1999999999999993</v>
      </c>
      <c r="P30" s="27">
        <v>2.1</v>
      </c>
      <c r="Q30" s="27">
        <v>8.8000000000000007</v>
      </c>
      <c r="R30" s="38">
        <v>0.3</v>
      </c>
      <c r="S30" s="28">
        <f>P30+Q30-R30</f>
        <v>10.6</v>
      </c>
      <c r="T30" s="27">
        <v>2</v>
      </c>
      <c r="U30" s="27">
        <v>9</v>
      </c>
      <c r="V30" s="33">
        <v>0</v>
      </c>
      <c r="W30" s="28">
        <f>T30+U30-V30</f>
        <v>11</v>
      </c>
      <c r="X30" s="27">
        <v>2.6</v>
      </c>
      <c r="Y30" s="27">
        <v>8.25</v>
      </c>
      <c r="Z30" s="33">
        <v>0</v>
      </c>
      <c r="AA30" s="28">
        <f>X30+Y30-Z30</f>
        <v>10.85</v>
      </c>
      <c r="AB30" s="27">
        <v>2.2999999999999998</v>
      </c>
      <c r="AC30" s="27">
        <v>8.5</v>
      </c>
      <c r="AD30" s="33">
        <v>0</v>
      </c>
      <c r="AE30" s="28">
        <f>AB30+AC30-AD30</f>
        <v>10.8</v>
      </c>
      <c r="AF30" s="31">
        <f>K30+O30+S30+W30+AA30+AE30</f>
        <v>64.05</v>
      </c>
    </row>
    <row r="31" spans="1:32">
      <c r="A31" s="16" t="s">
        <v>70</v>
      </c>
      <c r="B31">
        <v>909607</v>
      </c>
      <c r="C31">
        <v>3980</v>
      </c>
      <c r="D31" t="s">
        <v>51</v>
      </c>
      <c r="E31" s="4">
        <v>2001</v>
      </c>
      <c r="F31" t="s">
        <v>27</v>
      </c>
      <c r="G31" s="44" t="s">
        <v>27</v>
      </c>
      <c r="H31" s="27">
        <v>4.4000000000000004</v>
      </c>
      <c r="I31" s="27">
        <v>8</v>
      </c>
      <c r="J31" s="33">
        <v>0</v>
      </c>
      <c r="K31" s="28">
        <f>H31+I31-J31</f>
        <v>12.4</v>
      </c>
      <c r="L31" s="27">
        <v>2.2999999999999998</v>
      </c>
      <c r="M31" s="27">
        <v>5</v>
      </c>
      <c r="N31" s="35"/>
      <c r="O31" s="28">
        <f>L31+M31-N31</f>
        <v>7.3</v>
      </c>
      <c r="P31" s="27">
        <v>2.8</v>
      </c>
      <c r="Q31" s="27">
        <v>7.2</v>
      </c>
      <c r="R31" s="38">
        <v>0.3</v>
      </c>
      <c r="S31" s="28">
        <f>P31+Q31-R31</f>
        <v>9.6999999999999993</v>
      </c>
      <c r="T31" s="27">
        <v>3.2</v>
      </c>
      <c r="U31" s="27">
        <v>9.1</v>
      </c>
      <c r="V31" s="33">
        <v>0</v>
      </c>
      <c r="W31" s="28">
        <f>T31+U31-V31</f>
        <v>12.3</v>
      </c>
      <c r="X31" s="27">
        <v>2.9</v>
      </c>
      <c r="Y31" s="27">
        <v>8</v>
      </c>
      <c r="Z31" s="33">
        <v>0</v>
      </c>
      <c r="AA31" s="28">
        <f>X31+Y31-Z31</f>
        <v>10.9</v>
      </c>
      <c r="AB31" s="27">
        <v>2.7</v>
      </c>
      <c r="AC31" s="27">
        <v>8.5</v>
      </c>
      <c r="AD31" s="33">
        <v>0</v>
      </c>
      <c r="AE31" s="28">
        <f>AB31+AC31-AD31</f>
        <v>11.2</v>
      </c>
      <c r="AF31" s="31">
        <f>K31+O31+S31+W31+AA31+AE31</f>
        <v>63.8</v>
      </c>
    </row>
    <row r="32" spans="1:32">
      <c r="A32" s="16" t="s">
        <v>71</v>
      </c>
      <c r="B32">
        <v>579654</v>
      </c>
      <c r="C32">
        <v>3980</v>
      </c>
      <c r="D32" t="s">
        <v>50</v>
      </c>
      <c r="E32" s="4">
        <v>2000</v>
      </c>
      <c r="F32" t="s">
        <v>27</v>
      </c>
      <c r="G32" s="44" t="s">
        <v>27</v>
      </c>
      <c r="H32" s="27">
        <v>4.5999999999999996</v>
      </c>
      <c r="I32" s="27">
        <v>5.5</v>
      </c>
      <c r="J32" s="33">
        <v>0</v>
      </c>
      <c r="K32" s="28">
        <f>H32+I32-J32</f>
        <v>10.1</v>
      </c>
      <c r="L32" s="27">
        <v>2.6</v>
      </c>
      <c r="M32" s="27">
        <v>7.3</v>
      </c>
      <c r="N32" s="35"/>
      <c r="O32" s="28">
        <f>L32+M32-N32</f>
        <v>9.9</v>
      </c>
      <c r="P32" s="27">
        <v>2.8</v>
      </c>
      <c r="Q32" s="27">
        <v>8.25</v>
      </c>
      <c r="R32" s="38">
        <v>0.3</v>
      </c>
      <c r="S32" s="28">
        <f>P32+Q32-R32</f>
        <v>10.75</v>
      </c>
      <c r="T32" s="27">
        <v>2.4</v>
      </c>
      <c r="U32" s="27">
        <v>9</v>
      </c>
      <c r="V32" s="33">
        <v>0</v>
      </c>
      <c r="W32" s="28">
        <f>T32+U32-V32</f>
        <v>11.4</v>
      </c>
      <c r="X32" s="27">
        <v>3.3</v>
      </c>
      <c r="Y32" s="27">
        <v>7.7</v>
      </c>
      <c r="Z32" s="33">
        <v>0</v>
      </c>
      <c r="AA32" s="28">
        <f>X32+Y32-Z32</f>
        <v>11</v>
      </c>
      <c r="AB32" s="27">
        <v>2.5</v>
      </c>
      <c r="AC32" s="27">
        <v>7.7</v>
      </c>
      <c r="AD32" s="33">
        <v>0</v>
      </c>
      <c r="AE32" s="28">
        <f>AB32+AC32-AD32</f>
        <v>10.199999999999999</v>
      </c>
      <c r="AF32" s="31">
        <f>K32+O32+S32+W32+AA32+AE32</f>
        <v>63.349999999999994</v>
      </c>
    </row>
    <row r="33" spans="1:32">
      <c r="A33" s="16" t="s">
        <v>72</v>
      </c>
      <c r="B33">
        <v>392638</v>
      </c>
      <c r="C33">
        <v>3980</v>
      </c>
      <c r="D33" t="s">
        <v>49</v>
      </c>
      <c r="E33" s="4">
        <v>2002</v>
      </c>
      <c r="F33" t="s">
        <v>23</v>
      </c>
      <c r="G33" s="45" t="s">
        <v>74</v>
      </c>
      <c r="H33" s="27">
        <v>3</v>
      </c>
      <c r="I33" s="27">
        <v>8.6</v>
      </c>
      <c r="J33" s="33">
        <v>0</v>
      </c>
      <c r="K33" s="28">
        <f>H33+I33-J33</f>
        <v>11.6</v>
      </c>
      <c r="L33" s="27">
        <v>2.4</v>
      </c>
      <c r="M33" s="27">
        <v>6.2</v>
      </c>
      <c r="N33" s="35"/>
      <c r="O33" s="28">
        <f>L33+M33-N33</f>
        <v>8.6</v>
      </c>
      <c r="P33" s="27">
        <v>2.8</v>
      </c>
      <c r="Q33" s="27">
        <v>8</v>
      </c>
      <c r="R33" s="38">
        <v>0.3</v>
      </c>
      <c r="S33" s="28">
        <f>P33+Q33-R33</f>
        <v>10.5</v>
      </c>
      <c r="T33" s="27">
        <v>2.4</v>
      </c>
      <c r="U33" s="27">
        <v>8.75</v>
      </c>
      <c r="V33" s="33">
        <v>0</v>
      </c>
      <c r="W33" s="28">
        <f>T33+U33-V33</f>
        <v>11.15</v>
      </c>
      <c r="X33" s="27">
        <v>2.2000000000000002</v>
      </c>
      <c r="Y33" s="27">
        <v>9</v>
      </c>
      <c r="Z33" s="33">
        <v>0</v>
      </c>
      <c r="AA33" s="28">
        <f>X33+Y33-Z33</f>
        <v>11.2</v>
      </c>
      <c r="AB33" s="27">
        <v>2.7</v>
      </c>
      <c r="AC33" s="27">
        <v>7.4</v>
      </c>
      <c r="AD33" s="33">
        <v>0</v>
      </c>
      <c r="AE33" s="28">
        <f>AB33+AC33-AD33</f>
        <v>10.100000000000001</v>
      </c>
      <c r="AF33" s="31">
        <f>K33+O33+S33+W33+AA33+AE33</f>
        <v>63.15</v>
      </c>
    </row>
    <row r="34" spans="1:32">
      <c r="A34" s="16" t="s">
        <v>73</v>
      </c>
      <c r="B34">
        <v>244522</v>
      </c>
      <c r="C34">
        <v>3255</v>
      </c>
      <c r="D34" t="s">
        <v>44</v>
      </c>
      <c r="E34" s="4">
        <v>2001</v>
      </c>
      <c r="F34" t="s">
        <v>20</v>
      </c>
      <c r="G34" s="44" t="s">
        <v>20</v>
      </c>
      <c r="H34" s="27">
        <v>3.9</v>
      </c>
      <c r="I34" s="27">
        <v>8.1999999999999993</v>
      </c>
      <c r="J34" s="33">
        <v>0</v>
      </c>
      <c r="K34" s="28">
        <f>H34+I34-J34</f>
        <v>12.1</v>
      </c>
      <c r="L34" s="27">
        <v>2.2999999999999998</v>
      </c>
      <c r="M34" s="27">
        <v>6.6</v>
      </c>
      <c r="N34" s="35">
        <v>4</v>
      </c>
      <c r="O34" s="28">
        <f>L34+M34-N34</f>
        <v>4.8999999999999986</v>
      </c>
      <c r="P34" s="27">
        <v>3.6</v>
      </c>
      <c r="Q34" s="27">
        <v>8.3000000000000007</v>
      </c>
      <c r="R34" s="38">
        <v>0.3</v>
      </c>
      <c r="S34" s="28">
        <f>P34+Q34-R34</f>
        <v>11.6</v>
      </c>
      <c r="T34" s="27">
        <v>3.2</v>
      </c>
      <c r="U34" s="27">
        <v>9.25</v>
      </c>
      <c r="V34" s="33">
        <v>0</v>
      </c>
      <c r="W34" s="28">
        <f>T34+U34-V34</f>
        <v>12.45</v>
      </c>
      <c r="X34" s="27">
        <v>3</v>
      </c>
      <c r="Y34" s="27">
        <v>7.75</v>
      </c>
      <c r="Z34" s="33">
        <v>0</v>
      </c>
      <c r="AA34" s="28">
        <f>X34+Y34-Z34</f>
        <v>10.75</v>
      </c>
      <c r="AB34" s="27">
        <v>2.9</v>
      </c>
      <c r="AC34" s="27">
        <v>8</v>
      </c>
      <c r="AD34" s="33">
        <v>0</v>
      </c>
      <c r="AE34" s="28">
        <f>AB34+AC34-AD34</f>
        <v>10.9</v>
      </c>
      <c r="AF34" s="31">
        <f>K34+O34+S34+W34+AA34+AE34</f>
        <v>62.699999999999996</v>
      </c>
    </row>
    <row r="35" spans="1:32">
      <c r="A35" s="16" t="s">
        <v>73</v>
      </c>
      <c r="B35">
        <v>105170</v>
      </c>
      <c r="C35">
        <v>3255</v>
      </c>
      <c r="D35" t="s">
        <v>43</v>
      </c>
      <c r="E35" s="4">
        <v>2001</v>
      </c>
      <c r="F35" t="s">
        <v>20</v>
      </c>
      <c r="G35" s="44" t="s">
        <v>20</v>
      </c>
      <c r="H35" s="27">
        <v>3.6</v>
      </c>
      <c r="I35" s="27">
        <v>7.8</v>
      </c>
      <c r="J35" s="33">
        <v>0</v>
      </c>
      <c r="K35" s="28">
        <f>H35+I35-J35</f>
        <v>11.4</v>
      </c>
      <c r="L35" s="27">
        <v>2.4</v>
      </c>
      <c r="M35" s="27">
        <v>7.1</v>
      </c>
      <c r="N35" s="35"/>
      <c r="O35" s="28">
        <f>L35+M35-N35</f>
        <v>9.5</v>
      </c>
      <c r="P35" s="27">
        <v>2.5</v>
      </c>
      <c r="Q35" s="27">
        <v>7.6</v>
      </c>
      <c r="R35" s="38">
        <v>0.3</v>
      </c>
      <c r="S35" s="28">
        <f>P35+Q35-R35</f>
        <v>9.7999999999999989</v>
      </c>
      <c r="T35" s="27">
        <v>2.2000000000000002</v>
      </c>
      <c r="U35" s="27">
        <v>8.6999999999999993</v>
      </c>
      <c r="V35" s="33">
        <v>0</v>
      </c>
      <c r="W35" s="28">
        <f>T35+U35-V35</f>
        <v>10.899999999999999</v>
      </c>
      <c r="X35" s="27">
        <v>2.4</v>
      </c>
      <c r="Y35" s="27">
        <v>8.4</v>
      </c>
      <c r="Z35" s="33">
        <v>0</v>
      </c>
      <c r="AA35" s="28">
        <f>X35+Y35-Z35</f>
        <v>10.8</v>
      </c>
      <c r="AB35" s="27">
        <v>1.8</v>
      </c>
      <c r="AC35" s="27">
        <v>8.5</v>
      </c>
      <c r="AD35" s="33">
        <v>0</v>
      </c>
      <c r="AE35" s="28">
        <f>AB35+AC35-AD35</f>
        <v>10.3</v>
      </c>
      <c r="AF35" s="31">
        <f>K35+O35+S35+W35+AA35+AE35</f>
        <v>62.699999999999989</v>
      </c>
    </row>
    <row r="36" spans="1:32">
      <c r="A36" s="16" t="s">
        <v>75</v>
      </c>
      <c r="B36">
        <v>901396</v>
      </c>
      <c r="C36">
        <v>3255</v>
      </c>
      <c r="D36" t="s">
        <v>48</v>
      </c>
      <c r="E36" s="4">
        <v>2003</v>
      </c>
      <c r="F36" t="s">
        <v>23</v>
      </c>
      <c r="G36" s="45" t="s">
        <v>74</v>
      </c>
      <c r="H36" s="27">
        <v>3.7</v>
      </c>
      <c r="I36" s="27">
        <v>7.9</v>
      </c>
      <c r="J36" s="33">
        <v>0</v>
      </c>
      <c r="K36" s="28">
        <f>H36+I36-J36</f>
        <v>11.600000000000001</v>
      </c>
      <c r="L36" s="27">
        <v>3.8</v>
      </c>
      <c r="M36" s="27">
        <v>5.8</v>
      </c>
      <c r="N36" s="35"/>
      <c r="O36" s="28">
        <f>L36+M36-N36</f>
        <v>9.6</v>
      </c>
      <c r="P36" s="27">
        <v>2.6</v>
      </c>
      <c r="Q36" s="27">
        <v>7.4</v>
      </c>
      <c r="R36" s="38"/>
      <c r="S36" s="28">
        <f>P36+Q36-R36</f>
        <v>10</v>
      </c>
      <c r="T36" s="27">
        <v>1.6</v>
      </c>
      <c r="U36" s="27">
        <v>8.8000000000000007</v>
      </c>
      <c r="V36" s="33">
        <v>0</v>
      </c>
      <c r="W36" s="28">
        <f>T36+U36-V36</f>
        <v>10.4</v>
      </c>
      <c r="X36" s="27">
        <v>2.6</v>
      </c>
      <c r="Y36" s="27">
        <v>8.1999999999999993</v>
      </c>
      <c r="Z36" s="33">
        <v>0</v>
      </c>
      <c r="AA36" s="28">
        <f>X36+Y36-Z36</f>
        <v>10.799999999999999</v>
      </c>
      <c r="AB36" s="27">
        <v>2</v>
      </c>
      <c r="AC36" s="27">
        <v>8.1999999999999993</v>
      </c>
      <c r="AD36" s="33">
        <v>0</v>
      </c>
      <c r="AE36" s="28">
        <f>AB36+AC36-AD36</f>
        <v>10.199999999999999</v>
      </c>
      <c r="AF36" s="31">
        <f>K36+O36+S36+W36+AA36+AE36</f>
        <v>62.599999999999994</v>
      </c>
    </row>
    <row r="37" spans="1:32">
      <c r="A37" s="16" t="s">
        <v>76</v>
      </c>
      <c r="B37">
        <v>416479</v>
      </c>
      <c r="C37">
        <v>3980</v>
      </c>
      <c r="D37" t="s">
        <v>52</v>
      </c>
      <c r="E37" s="4">
        <v>2003</v>
      </c>
      <c r="F37" t="s">
        <v>27</v>
      </c>
      <c r="G37" s="44" t="s">
        <v>27</v>
      </c>
      <c r="H37" s="27">
        <v>2.7</v>
      </c>
      <c r="I37" s="27">
        <v>8.5</v>
      </c>
      <c r="J37" s="33">
        <v>0</v>
      </c>
      <c r="K37" s="28">
        <f>H37+I37-J37</f>
        <v>11.2</v>
      </c>
      <c r="L37" s="27">
        <v>2.2999999999999998</v>
      </c>
      <c r="M37" s="27">
        <v>6.8</v>
      </c>
      <c r="N37" s="35"/>
      <c r="O37" s="28">
        <f>L37+M37-N37</f>
        <v>9.1</v>
      </c>
      <c r="P37" s="27">
        <v>2.4</v>
      </c>
      <c r="Q37" s="27">
        <v>8.35</v>
      </c>
      <c r="R37" s="38">
        <v>0.3</v>
      </c>
      <c r="S37" s="28">
        <f>P37+Q37-R37</f>
        <v>10.45</v>
      </c>
      <c r="T37" s="27">
        <v>2</v>
      </c>
      <c r="U37" s="27">
        <v>8.65</v>
      </c>
      <c r="V37" s="33">
        <v>0</v>
      </c>
      <c r="W37" s="28">
        <f>T37+U37-V37</f>
        <v>10.65</v>
      </c>
      <c r="X37" s="27">
        <v>2.9</v>
      </c>
      <c r="Y37" s="27">
        <v>7.8</v>
      </c>
      <c r="Z37" s="33">
        <v>0</v>
      </c>
      <c r="AA37" s="28">
        <f>X37+Y37-Z37</f>
        <v>10.7</v>
      </c>
      <c r="AB37" s="27">
        <v>2.2999999999999998</v>
      </c>
      <c r="AC37" s="27">
        <v>7.1</v>
      </c>
      <c r="AD37" s="33">
        <v>0</v>
      </c>
      <c r="AE37" s="28">
        <f>AB37+AC37-AD37</f>
        <v>9.3999999999999986</v>
      </c>
      <c r="AF37" s="31">
        <f>K37+O37+S37+W37+AA37+AE37</f>
        <v>61.499999999999993</v>
      </c>
    </row>
    <row r="38" spans="1:32">
      <c r="A38" s="16" t="s">
        <v>77</v>
      </c>
      <c r="B38">
        <v>382884</v>
      </c>
      <c r="C38">
        <v>3980</v>
      </c>
      <c r="D38" t="s">
        <v>45</v>
      </c>
      <c r="E38" s="4">
        <v>2001</v>
      </c>
      <c r="F38" t="s">
        <v>20</v>
      </c>
      <c r="G38" s="44" t="s">
        <v>20</v>
      </c>
      <c r="H38" s="27">
        <v>4</v>
      </c>
      <c r="I38" s="27">
        <v>7.8</v>
      </c>
      <c r="J38" s="33">
        <v>0</v>
      </c>
      <c r="K38" s="28">
        <f>H38+I38-J38</f>
        <v>11.8</v>
      </c>
      <c r="L38" s="27">
        <v>2.2999999999999998</v>
      </c>
      <c r="M38" s="27">
        <v>5.05</v>
      </c>
      <c r="N38" s="35"/>
      <c r="O38" s="28">
        <f>L38+M38-N38</f>
        <v>7.35</v>
      </c>
      <c r="P38" s="27">
        <v>2.5</v>
      </c>
      <c r="Q38" s="27">
        <v>7.1</v>
      </c>
      <c r="R38" s="38">
        <v>0.3</v>
      </c>
      <c r="S38" s="28">
        <f>P38+Q38-R38</f>
        <v>9.2999999999999989</v>
      </c>
      <c r="T38" s="27">
        <v>3.2</v>
      </c>
      <c r="U38" s="27">
        <v>9.0500000000000007</v>
      </c>
      <c r="V38" s="33">
        <v>0</v>
      </c>
      <c r="W38" s="28">
        <f>T38+U38-V38</f>
        <v>12.25</v>
      </c>
      <c r="X38" s="27">
        <v>2.5</v>
      </c>
      <c r="Y38" s="27">
        <v>7</v>
      </c>
      <c r="Z38" s="33">
        <v>0</v>
      </c>
      <c r="AA38" s="28">
        <f>X38+Y38-Z38</f>
        <v>9.5</v>
      </c>
      <c r="AB38" s="27">
        <v>2.2999999999999998</v>
      </c>
      <c r="AC38" s="27">
        <v>7.2</v>
      </c>
      <c r="AD38" s="33">
        <v>0</v>
      </c>
      <c r="AE38" s="28">
        <f>AB38+AC38-AD38</f>
        <v>9.5</v>
      </c>
      <c r="AF38" s="31">
        <f>K38+O38+S38+W38+AA38+AE38</f>
        <v>59.699999999999996</v>
      </c>
    </row>
    <row r="39" spans="1:32">
      <c r="A39" s="16" t="s">
        <v>78</v>
      </c>
      <c r="B39">
        <v>377008</v>
      </c>
      <c r="C39">
        <v>2402</v>
      </c>
      <c r="D39" t="s">
        <v>41</v>
      </c>
      <c r="E39" s="4">
        <v>2002</v>
      </c>
      <c r="F39" t="s">
        <v>20</v>
      </c>
      <c r="G39" s="44" t="s">
        <v>20</v>
      </c>
      <c r="H39" s="27">
        <v>1.9</v>
      </c>
      <c r="I39" s="27">
        <v>8.4</v>
      </c>
      <c r="J39" s="33">
        <v>0</v>
      </c>
      <c r="K39" s="28">
        <f>H39+I39-J39</f>
        <v>10.3</v>
      </c>
      <c r="L39" s="27">
        <v>2.2000000000000002</v>
      </c>
      <c r="M39" s="27">
        <v>5.35</v>
      </c>
      <c r="N39" s="35"/>
      <c r="O39" s="28">
        <f>L39+M39-N39</f>
        <v>7.55</v>
      </c>
      <c r="P39" s="27">
        <v>3.1</v>
      </c>
      <c r="Q39" s="27">
        <v>7.25</v>
      </c>
      <c r="R39" s="38">
        <v>0.3</v>
      </c>
      <c r="S39" s="28">
        <f>P39+Q39-R39</f>
        <v>10.049999999999999</v>
      </c>
      <c r="T39" s="27">
        <v>2.2000000000000002</v>
      </c>
      <c r="U39" s="27">
        <v>8.3000000000000007</v>
      </c>
      <c r="V39" s="33">
        <v>0</v>
      </c>
      <c r="W39" s="28">
        <f>T39+U39-V39</f>
        <v>10.5</v>
      </c>
      <c r="X39" s="27">
        <v>2.2999999999999998</v>
      </c>
      <c r="Y39" s="27">
        <v>7.8</v>
      </c>
      <c r="Z39" s="33">
        <v>0</v>
      </c>
      <c r="AA39" s="28">
        <f>X39+Y39-Z39</f>
        <v>10.1</v>
      </c>
      <c r="AB39" s="27">
        <v>2.9</v>
      </c>
      <c r="AC39" s="27">
        <v>7</v>
      </c>
      <c r="AD39" s="33">
        <v>0</v>
      </c>
      <c r="AE39" s="28">
        <f>AB39+AC39-AD39</f>
        <v>9.9</v>
      </c>
      <c r="AF39" s="31">
        <f>K39+O39+S39+W39+AA39+AE39</f>
        <v>58.4</v>
      </c>
    </row>
  </sheetData>
  <sheetProtection formatCells="0" formatColumns="0" formatRows="0" insertColumns="0" insertRows="0" insertHyperlinks="0" deleteColumns="0" deleteRows="0" sort="0" autoFilter="0" pivotTables="0"/>
  <sortState ref="D29:AF40">
    <sortCondition descending="1" ref="AF29"/>
  </sortState>
  <mergeCells count="4">
    <mergeCell ref="A1:AF1"/>
    <mergeCell ref="A2:AF2"/>
    <mergeCell ref="A3:AF3"/>
    <mergeCell ref="A25:AF25"/>
  </mergeCells>
  <phoneticPr fontId="3" type="noConversion"/>
  <pageMargins left="0.7" right="0.7" top="0.75" bottom="0.75" header="0.3" footer="0.3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26"/>
  <sheetViews>
    <sheetView topLeftCell="A10" zoomScale="90" zoomScaleNormal="90" workbookViewId="0">
      <selection activeCell="S33" sqref="S33"/>
    </sheetView>
  </sheetViews>
  <sheetFormatPr defaultRowHeight="15"/>
  <cols>
    <col min="1" max="1" width="3.42578125" customWidth="1"/>
    <col min="2" max="3" width="10" hidden="1" customWidth="1"/>
    <col min="4" max="4" width="14.28515625" customWidth="1"/>
    <col min="5" max="5" width="5.42578125" style="4" customWidth="1"/>
    <col min="6" max="6" width="30" hidden="1" customWidth="1"/>
    <col min="7" max="7" width="14.28515625" customWidth="1"/>
    <col min="8" max="9" width="5" style="10" customWidth="1"/>
    <col min="10" max="10" width="1.42578125" style="4" customWidth="1"/>
    <col min="11" max="11" width="6.42578125" style="4" customWidth="1"/>
    <col min="12" max="13" width="5" style="10" customWidth="1"/>
    <col min="14" max="14" width="2.28515625" style="40" customWidth="1"/>
    <col min="15" max="15" width="6.42578125" style="4" customWidth="1"/>
    <col min="16" max="17" width="5" style="10" customWidth="1"/>
    <col min="18" max="18" width="2.140625" style="40" customWidth="1"/>
    <col min="19" max="19" width="6.42578125" style="4" customWidth="1"/>
    <col min="20" max="21" width="5" style="10" customWidth="1"/>
    <col min="22" max="22" width="1.42578125" style="4" customWidth="1"/>
    <col min="23" max="23" width="6.42578125" style="4" customWidth="1"/>
    <col min="24" max="25" width="5" style="10" customWidth="1"/>
    <col min="26" max="26" width="1.42578125" style="4" customWidth="1"/>
    <col min="27" max="27" width="6.42578125" style="4" customWidth="1"/>
    <col min="28" max="29" width="5" style="10" customWidth="1"/>
    <col min="30" max="30" width="1" style="4" customWidth="1"/>
    <col min="31" max="31" width="6.42578125" style="4" customWidth="1"/>
    <col min="32" max="32" width="8" style="4" customWidth="1"/>
  </cols>
  <sheetData>
    <row r="1" spans="1:32" ht="18.7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</row>
    <row r="2" spans="1:32" ht="18.7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ht="18.75">
      <c r="A3" s="17" t="s">
        <v>61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</row>
    <row r="6" spans="1:32">
      <c r="A6" s="1" t="s">
        <v>2</v>
      </c>
      <c r="B6" s="1" t="s">
        <v>3</v>
      </c>
      <c r="C6" s="1" t="s">
        <v>4</v>
      </c>
      <c r="D6" s="1" t="s">
        <v>5</v>
      </c>
      <c r="E6" s="5" t="s">
        <v>6</v>
      </c>
      <c r="F6" s="1" t="s">
        <v>7</v>
      </c>
      <c r="G6" s="1" t="s">
        <v>8</v>
      </c>
      <c r="H6" s="25" t="s">
        <v>9</v>
      </c>
      <c r="I6" s="25" t="s">
        <v>10</v>
      </c>
      <c r="J6" s="25"/>
      <c r="K6" s="25" t="s">
        <v>11</v>
      </c>
      <c r="L6" s="25" t="s">
        <v>9</v>
      </c>
      <c r="M6" s="25" t="s">
        <v>10</v>
      </c>
      <c r="N6" s="34"/>
      <c r="O6" s="25" t="s">
        <v>12</v>
      </c>
      <c r="P6" s="25" t="s">
        <v>9</v>
      </c>
      <c r="Q6" s="25" t="s">
        <v>10</v>
      </c>
      <c r="R6" s="34"/>
      <c r="S6" s="25" t="s">
        <v>13</v>
      </c>
      <c r="T6" s="25" t="s">
        <v>9</v>
      </c>
      <c r="U6" s="25" t="s">
        <v>10</v>
      </c>
      <c r="V6" s="25"/>
      <c r="W6" s="25" t="s">
        <v>14</v>
      </c>
      <c r="X6" s="25" t="s">
        <v>9</v>
      </c>
      <c r="Y6" s="25" t="s">
        <v>10</v>
      </c>
      <c r="Z6" s="25"/>
      <c r="AA6" s="25" t="s">
        <v>15</v>
      </c>
      <c r="AB6" s="25" t="s">
        <v>9</v>
      </c>
      <c r="AC6" s="25" t="s">
        <v>10</v>
      </c>
      <c r="AD6" s="25"/>
      <c r="AE6" s="25" t="s">
        <v>16</v>
      </c>
      <c r="AF6" s="25" t="s">
        <v>17</v>
      </c>
    </row>
    <row r="7" spans="1:32">
      <c r="A7" s="2" t="s">
        <v>67</v>
      </c>
      <c r="B7" s="2">
        <v>1718</v>
      </c>
      <c r="C7" s="2">
        <v>8916</v>
      </c>
      <c r="D7" s="2" t="s">
        <v>22</v>
      </c>
      <c r="E7" s="8"/>
      <c r="F7" s="13"/>
      <c r="G7" s="13"/>
      <c r="H7" s="26"/>
      <c r="I7" s="26"/>
      <c r="J7" s="26"/>
      <c r="K7" s="26"/>
      <c r="L7" s="26"/>
      <c r="M7" s="26"/>
      <c r="N7" s="24"/>
      <c r="O7" s="26"/>
      <c r="P7" s="26"/>
      <c r="Q7" s="26"/>
      <c r="R7" s="24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>
      <c r="B8">
        <v>406613</v>
      </c>
      <c r="C8">
        <v>8916</v>
      </c>
      <c r="D8" t="s">
        <v>58</v>
      </c>
      <c r="E8" s="10">
        <v>1987</v>
      </c>
      <c r="F8" s="11" t="s">
        <v>22</v>
      </c>
      <c r="G8" s="11"/>
      <c r="H8" s="30">
        <v>3.5</v>
      </c>
      <c r="I8" s="30">
        <v>9</v>
      </c>
      <c r="J8" s="27">
        <v>0</v>
      </c>
      <c r="K8" s="28">
        <f>H8+I8-J8</f>
        <v>12.5</v>
      </c>
      <c r="L8" s="30">
        <v>2.4</v>
      </c>
      <c r="M8" s="30">
        <v>8.1999999999999993</v>
      </c>
      <c r="N8" s="22"/>
      <c r="O8" s="28">
        <f>L8+M8-N8</f>
        <v>10.6</v>
      </c>
      <c r="P8" s="30">
        <v>3.5</v>
      </c>
      <c r="Q8" s="30">
        <v>8.3000000000000007</v>
      </c>
      <c r="R8" s="22">
        <v>0.3</v>
      </c>
      <c r="S8" s="28">
        <f>P8+Q8-R8</f>
        <v>11.5</v>
      </c>
      <c r="T8" s="30">
        <v>1.6</v>
      </c>
      <c r="U8" s="30">
        <v>9.65</v>
      </c>
      <c r="V8" s="27">
        <v>0</v>
      </c>
      <c r="W8" s="28">
        <f>T8+U8-V8</f>
        <v>11.25</v>
      </c>
      <c r="X8" s="30">
        <v>2.9</v>
      </c>
      <c r="Y8" s="30">
        <v>8.6999999999999993</v>
      </c>
      <c r="Z8" s="27">
        <v>0</v>
      </c>
      <c r="AA8" s="28">
        <f>X8+Y8-Z8</f>
        <v>11.6</v>
      </c>
      <c r="AB8" s="30">
        <v>2.4</v>
      </c>
      <c r="AC8" s="30">
        <v>8.9499999999999993</v>
      </c>
      <c r="AD8" s="27">
        <v>0</v>
      </c>
      <c r="AE8" s="28">
        <f>AB8+AC8-AD8</f>
        <v>11.35</v>
      </c>
      <c r="AF8" s="28"/>
    </row>
    <row r="9" spans="1:32">
      <c r="B9">
        <v>339442</v>
      </c>
      <c r="C9">
        <v>8916</v>
      </c>
      <c r="D9" t="s">
        <v>59</v>
      </c>
      <c r="E9" s="10">
        <v>1993</v>
      </c>
      <c r="F9" s="11" t="s">
        <v>22</v>
      </c>
      <c r="G9" s="11" t="s">
        <v>58</v>
      </c>
      <c r="H9" s="30">
        <v>2.9</v>
      </c>
      <c r="I9" s="30">
        <v>8.6</v>
      </c>
      <c r="J9" s="27">
        <v>0</v>
      </c>
      <c r="K9" s="28">
        <f>H9+I9-J9</f>
        <v>11.5</v>
      </c>
      <c r="L9" s="30">
        <v>2.5</v>
      </c>
      <c r="M9" s="30">
        <v>6.4</v>
      </c>
      <c r="N9" s="22"/>
      <c r="O9" s="28">
        <f>L9+M9-N9</f>
        <v>8.9</v>
      </c>
      <c r="P9" s="30">
        <v>2.7</v>
      </c>
      <c r="Q9" s="30">
        <v>8.3000000000000007</v>
      </c>
      <c r="R9" s="22">
        <v>0.3</v>
      </c>
      <c r="S9" s="28">
        <f>P9+Q9-R9</f>
        <v>10.7</v>
      </c>
      <c r="T9" s="30">
        <v>2.2000000000000002</v>
      </c>
      <c r="U9" s="30">
        <v>8.0500000000000007</v>
      </c>
      <c r="V9" s="27">
        <v>0</v>
      </c>
      <c r="W9" s="28">
        <f>T9+U9-V9</f>
        <v>10.25</v>
      </c>
      <c r="X9" s="30">
        <v>2.7</v>
      </c>
      <c r="Y9" s="30">
        <v>8.6</v>
      </c>
      <c r="Z9" s="27">
        <v>0</v>
      </c>
      <c r="AA9" s="28">
        <f>X9+Y9-Z9</f>
        <v>11.3</v>
      </c>
      <c r="AB9" s="30">
        <v>2.6</v>
      </c>
      <c r="AC9" s="30">
        <v>8</v>
      </c>
      <c r="AD9" s="27">
        <v>0</v>
      </c>
      <c r="AE9" s="28">
        <f>AB9+AC9-AD9</f>
        <v>10.6</v>
      </c>
      <c r="AF9" s="28"/>
    </row>
    <row r="10" spans="1:32">
      <c r="A10" s="3"/>
      <c r="B10" s="3"/>
      <c r="C10" s="3"/>
      <c r="D10" s="3" t="s">
        <v>18</v>
      </c>
      <c r="E10" s="7"/>
      <c r="F10" s="3"/>
      <c r="G10" s="3"/>
      <c r="H10" s="28"/>
      <c r="I10" s="28"/>
      <c r="J10" s="28">
        <v>0</v>
      </c>
      <c r="K10" s="28">
        <f>LARGE(K8:K9,2)+LARGE(K8:K9,1)-J10</f>
        <v>24</v>
      </c>
      <c r="L10" s="28"/>
      <c r="M10" s="28"/>
      <c r="N10" s="23"/>
      <c r="O10" s="28">
        <f>LARGE(O8:O9,2)+LARGE(O8:O9,1)-N10</f>
        <v>19.5</v>
      </c>
      <c r="P10" s="28"/>
      <c r="Q10" s="28"/>
      <c r="R10" s="23">
        <v>0</v>
      </c>
      <c r="S10" s="28">
        <f>LARGE(S8:S9,2)+LARGE(S8:S9,1)-R10</f>
        <v>22.2</v>
      </c>
      <c r="T10" s="28"/>
      <c r="U10" s="28"/>
      <c r="V10" s="28">
        <v>0</v>
      </c>
      <c r="W10" s="28">
        <f>LARGE(W8:W9,2)+LARGE(W8:W9,1)-V10</f>
        <v>21.5</v>
      </c>
      <c r="X10" s="28"/>
      <c r="Y10" s="28"/>
      <c r="Z10" s="28">
        <v>0</v>
      </c>
      <c r="AA10" s="28">
        <f>LARGE(AA8:AA9,2)+LARGE(AA8:AA9,1)-Z10</f>
        <v>22.9</v>
      </c>
      <c r="AB10" s="28"/>
      <c r="AC10" s="28"/>
      <c r="AD10" s="28">
        <v>0</v>
      </c>
      <c r="AE10" s="28">
        <f>LARGE(AE8:AE9,2)+LARGE(AE8:AE9,1)-AD10</f>
        <v>21.95</v>
      </c>
      <c r="AF10" s="28">
        <f>K10+O10+S10+W10+AA10+AE10</f>
        <v>132.04999999999998</v>
      </c>
    </row>
    <row r="11" spans="1:32">
      <c r="A11" s="2" t="s">
        <v>68</v>
      </c>
      <c r="B11" s="2">
        <v>1744</v>
      </c>
      <c r="C11" s="2">
        <v>3980</v>
      </c>
      <c r="D11" s="2" t="s">
        <v>20</v>
      </c>
      <c r="E11" s="6"/>
      <c r="F11" s="2"/>
      <c r="G11" s="2"/>
      <c r="H11" s="26"/>
      <c r="I11" s="26"/>
      <c r="J11" s="26"/>
      <c r="K11" s="26"/>
      <c r="L11" s="26"/>
      <c r="M11" s="26"/>
      <c r="N11" s="21"/>
      <c r="O11" s="26"/>
      <c r="P11" s="26"/>
      <c r="Q11" s="26"/>
      <c r="R11" s="21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>
      <c r="B12">
        <v>320817</v>
      </c>
      <c r="C12">
        <v>3980</v>
      </c>
      <c r="D12" t="s">
        <v>53</v>
      </c>
      <c r="E12" s="10">
        <v>1997</v>
      </c>
      <c r="F12" s="11" t="s">
        <v>20</v>
      </c>
      <c r="G12" s="11" t="s">
        <v>54</v>
      </c>
      <c r="H12" s="30">
        <v>2.9</v>
      </c>
      <c r="I12" s="30">
        <v>8.5</v>
      </c>
      <c r="J12" s="27">
        <v>0</v>
      </c>
      <c r="K12" s="28">
        <f>H12+I12-J12</f>
        <v>11.4</v>
      </c>
      <c r="L12" s="30">
        <v>3.4</v>
      </c>
      <c r="M12" s="30">
        <v>3.25</v>
      </c>
      <c r="N12" s="22"/>
      <c r="O12" s="28">
        <f>L12+M12-N12</f>
        <v>6.65</v>
      </c>
      <c r="P12" s="30">
        <v>3.5</v>
      </c>
      <c r="Q12" s="30">
        <v>7.4</v>
      </c>
      <c r="R12" s="22"/>
      <c r="S12" s="28">
        <f>P12+Q12-R12</f>
        <v>10.9</v>
      </c>
      <c r="T12" s="30">
        <v>2.2000000000000002</v>
      </c>
      <c r="U12" s="30">
        <v>8.5</v>
      </c>
      <c r="V12" s="27">
        <v>0</v>
      </c>
      <c r="W12" s="28">
        <f>T12+U12-V12</f>
        <v>10.7</v>
      </c>
      <c r="X12" s="30">
        <v>2.5</v>
      </c>
      <c r="Y12" s="30">
        <v>8.5</v>
      </c>
      <c r="Z12" s="27">
        <v>0</v>
      </c>
      <c r="AA12" s="28">
        <f>X12+Y12-Z12</f>
        <v>11</v>
      </c>
      <c r="AB12" s="30">
        <v>2.5</v>
      </c>
      <c r="AC12" s="30">
        <v>7.15</v>
      </c>
      <c r="AD12" s="27">
        <v>0</v>
      </c>
      <c r="AE12" s="28">
        <f>AB12+AC12-AD12</f>
        <v>9.65</v>
      </c>
      <c r="AF12" s="28"/>
    </row>
    <row r="13" spans="1:32">
      <c r="B13">
        <v>177052</v>
      </c>
      <c r="C13">
        <v>3980</v>
      </c>
      <c r="D13" t="s">
        <v>55</v>
      </c>
      <c r="E13" s="10">
        <v>1997</v>
      </c>
      <c r="F13" s="11" t="s">
        <v>20</v>
      </c>
      <c r="G13" s="11" t="s">
        <v>56</v>
      </c>
      <c r="H13" s="30">
        <v>0</v>
      </c>
      <c r="I13" s="30">
        <v>0</v>
      </c>
      <c r="J13" s="27">
        <v>0</v>
      </c>
      <c r="K13" s="28">
        <f>H13+I13-J13</f>
        <v>0</v>
      </c>
      <c r="L13" s="30">
        <v>2.4</v>
      </c>
      <c r="M13" s="30">
        <v>8.25</v>
      </c>
      <c r="N13" s="22"/>
      <c r="O13" s="28">
        <f>L13+M13-N13</f>
        <v>10.65</v>
      </c>
      <c r="P13" s="30">
        <v>2.9</v>
      </c>
      <c r="Q13" s="30">
        <v>8.1</v>
      </c>
      <c r="R13" s="22">
        <v>0.3</v>
      </c>
      <c r="S13" s="28">
        <f>P13+Q13-R13</f>
        <v>10.7</v>
      </c>
      <c r="T13" s="30">
        <v>2.2000000000000002</v>
      </c>
      <c r="U13" s="30">
        <v>7.45</v>
      </c>
      <c r="V13" s="27">
        <v>0</v>
      </c>
      <c r="W13" s="28">
        <f>T13+U13-V13</f>
        <v>9.65</v>
      </c>
      <c r="X13" s="30">
        <v>2.2999999999999998</v>
      </c>
      <c r="Y13" s="30">
        <v>8.1999999999999993</v>
      </c>
      <c r="Z13" s="27">
        <v>0</v>
      </c>
      <c r="AA13" s="28">
        <f>X13+Y13-Z13</f>
        <v>10.5</v>
      </c>
      <c r="AB13" s="30">
        <v>2.7</v>
      </c>
      <c r="AC13" s="30">
        <v>8.4</v>
      </c>
      <c r="AD13" s="27">
        <v>0</v>
      </c>
      <c r="AE13" s="28">
        <f>AB13+AC13-AD13</f>
        <v>11.100000000000001</v>
      </c>
      <c r="AF13" s="28"/>
    </row>
    <row r="14" spans="1:32">
      <c r="B14">
        <v>0</v>
      </c>
      <c r="C14">
        <v>0</v>
      </c>
      <c r="D14" t="s">
        <v>57</v>
      </c>
      <c r="E14" s="10">
        <v>1991</v>
      </c>
      <c r="F14" s="11" t="s">
        <v>20</v>
      </c>
      <c r="G14" s="11" t="s">
        <v>29</v>
      </c>
      <c r="H14" s="30">
        <v>2.8</v>
      </c>
      <c r="I14" s="30">
        <v>8</v>
      </c>
      <c r="J14" s="27">
        <v>0</v>
      </c>
      <c r="K14" s="28">
        <f>H14+I14-J14</f>
        <v>10.8</v>
      </c>
      <c r="L14" s="30">
        <v>1.9</v>
      </c>
      <c r="M14" s="30">
        <v>5.9</v>
      </c>
      <c r="N14" s="22">
        <v>0.5</v>
      </c>
      <c r="O14" s="28">
        <f>L14+M14-N14</f>
        <v>7.3000000000000007</v>
      </c>
      <c r="P14" s="30">
        <v>0</v>
      </c>
      <c r="Q14" s="30">
        <v>0</v>
      </c>
      <c r="R14" s="22"/>
      <c r="S14" s="28">
        <f>P14+Q14-R14</f>
        <v>0</v>
      </c>
      <c r="T14" s="30">
        <v>3.2</v>
      </c>
      <c r="U14" s="30">
        <v>9.15</v>
      </c>
      <c r="V14" s="27">
        <v>0</v>
      </c>
      <c r="W14" s="28">
        <f>T14+U14-V14</f>
        <v>12.350000000000001</v>
      </c>
      <c r="X14" s="30">
        <v>0</v>
      </c>
      <c r="Y14" s="30">
        <v>0</v>
      </c>
      <c r="Z14" s="27">
        <v>0</v>
      </c>
      <c r="AA14" s="28">
        <f>X14+Y14-Z14</f>
        <v>0</v>
      </c>
      <c r="AB14" s="30">
        <v>0</v>
      </c>
      <c r="AC14" s="30">
        <v>0</v>
      </c>
      <c r="AD14" s="27">
        <v>0</v>
      </c>
      <c r="AE14" s="28">
        <f>AB14+AC14-AD14</f>
        <v>0</v>
      </c>
      <c r="AF14" s="28"/>
    </row>
    <row r="15" spans="1:32">
      <c r="A15" s="3"/>
      <c r="B15" s="3"/>
      <c r="C15" s="3"/>
      <c r="D15" s="3" t="s">
        <v>18</v>
      </c>
      <c r="E15" s="9"/>
      <c r="F15" s="12"/>
      <c r="G15" s="12"/>
      <c r="H15" s="28"/>
      <c r="I15" s="28"/>
      <c r="J15" s="28">
        <v>0</v>
      </c>
      <c r="K15" s="28">
        <f>LARGE(K12:K14,2)+LARGE(K12:K14,1)-J15</f>
        <v>22.200000000000003</v>
      </c>
      <c r="L15" s="28"/>
      <c r="M15" s="28"/>
      <c r="N15" s="23"/>
      <c r="O15" s="28">
        <f>LARGE(O12:O14,2)+LARGE(O12:O14,1)-N15</f>
        <v>17.950000000000003</v>
      </c>
      <c r="P15" s="28"/>
      <c r="Q15" s="28"/>
      <c r="R15" s="23">
        <v>0</v>
      </c>
      <c r="S15" s="28">
        <f>LARGE(S12:S14,2)+LARGE(S12:S14,1)-R15</f>
        <v>21.6</v>
      </c>
      <c r="T15" s="28"/>
      <c r="U15" s="28"/>
      <c r="V15" s="28">
        <v>0</v>
      </c>
      <c r="W15" s="28">
        <f>LARGE(W12:W14,2)+LARGE(W12:W14,1)-V15</f>
        <v>23.05</v>
      </c>
      <c r="X15" s="28"/>
      <c r="Y15" s="28"/>
      <c r="Z15" s="28">
        <v>0</v>
      </c>
      <c r="AA15" s="28">
        <f>LARGE(AA12:AA14,2)+LARGE(AA12:AA14,1)-Z15</f>
        <v>21.5</v>
      </c>
      <c r="AB15" s="28"/>
      <c r="AC15" s="28"/>
      <c r="AD15" s="28">
        <v>0</v>
      </c>
      <c r="AE15" s="28">
        <f>LARGE(AE12:AE14,2)+LARGE(AE12:AE14,1)-AD15</f>
        <v>20.75</v>
      </c>
      <c r="AF15" s="28">
        <f>K15+O15+S15+W15+AA15+AE15</f>
        <v>127.05000000000001</v>
      </c>
    </row>
    <row r="19" spans="1:32" ht="18.75">
      <c r="A19" s="18" t="s">
        <v>60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</row>
    <row r="21" spans="1:32">
      <c r="A21" s="1" t="s">
        <v>2</v>
      </c>
      <c r="B21" s="1" t="s">
        <v>3</v>
      </c>
      <c r="C21" s="1" t="s">
        <v>4</v>
      </c>
      <c r="D21" s="1" t="s">
        <v>5</v>
      </c>
      <c r="E21" s="5" t="s">
        <v>6</v>
      </c>
      <c r="F21" s="1" t="s">
        <v>7</v>
      </c>
      <c r="G21" s="1" t="s">
        <v>8</v>
      </c>
      <c r="H21" s="25" t="s">
        <v>9</v>
      </c>
      <c r="I21" s="25" t="s">
        <v>10</v>
      </c>
      <c r="J21" s="25"/>
      <c r="K21" s="25" t="s">
        <v>11</v>
      </c>
      <c r="L21" s="25" t="s">
        <v>9</v>
      </c>
      <c r="M21" s="25" t="s">
        <v>10</v>
      </c>
      <c r="N21" s="34"/>
      <c r="O21" s="25" t="s">
        <v>12</v>
      </c>
      <c r="P21" s="25" t="s">
        <v>9</v>
      </c>
      <c r="Q21" s="25" t="s">
        <v>10</v>
      </c>
      <c r="R21" s="34"/>
      <c r="S21" s="25" t="s">
        <v>13</v>
      </c>
      <c r="T21" s="25" t="s">
        <v>9</v>
      </c>
      <c r="U21" s="25" t="s">
        <v>10</v>
      </c>
      <c r="V21" s="25"/>
      <c r="W21" s="25" t="s">
        <v>14</v>
      </c>
      <c r="X21" s="25" t="s">
        <v>9</v>
      </c>
      <c r="Y21" s="25" t="s">
        <v>10</v>
      </c>
      <c r="Z21" s="25"/>
      <c r="AA21" s="25" t="s">
        <v>15</v>
      </c>
      <c r="AB21" s="25" t="s">
        <v>9</v>
      </c>
      <c r="AC21" s="25" t="s">
        <v>10</v>
      </c>
      <c r="AD21" s="25"/>
      <c r="AE21" s="25" t="s">
        <v>16</v>
      </c>
      <c r="AF21" s="25" t="s">
        <v>17</v>
      </c>
    </row>
    <row r="22" spans="1:32">
      <c r="A22" s="16" t="s">
        <v>67</v>
      </c>
      <c r="B22">
        <v>320817</v>
      </c>
      <c r="C22">
        <v>3980</v>
      </c>
      <c r="D22" s="43" t="s">
        <v>58</v>
      </c>
      <c r="E22" s="10">
        <v>1987</v>
      </c>
      <c r="F22" s="11" t="s">
        <v>22</v>
      </c>
      <c r="G22" s="42" t="s">
        <v>22</v>
      </c>
      <c r="H22" s="30">
        <v>3.5</v>
      </c>
      <c r="I22" s="30">
        <v>9</v>
      </c>
      <c r="J22" s="27">
        <v>0</v>
      </c>
      <c r="K22" s="28">
        <f>H22+I22-J22</f>
        <v>12.5</v>
      </c>
      <c r="L22" s="30">
        <v>2.4</v>
      </c>
      <c r="M22" s="30">
        <v>8.1999999999999993</v>
      </c>
      <c r="N22" s="22"/>
      <c r="O22" s="28">
        <f>L22+M22-N22</f>
        <v>10.6</v>
      </c>
      <c r="P22" s="30">
        <v>3.5</v>
      </c>
      <c r="Q22" s="30">
        <v>8.3000000000000007</v>
      </c>
      <c r="R22" s="22">
        <v>0.3</v>
      </c>
      <c r="S22" s="28">
        <f>P22+Q22-R22</f>
        <v>11.5</v>
      </c>
      <c r="T22" s="30">
        <v>1.6</v>
      </c>
      <c r="U22" s="30">
        <v>9.65</v>
      </c>
      <c r="V22" s="27">
        <v>0</v>
      </c>
      <c r="W22" s="28">
        <f>T22+U22-V22</f>
        <v>11.25</v>
      </c>
      <c r="X22" s="30">
        <v>2.9</v>
      </c>
      <c r="Y22" s="30">
        <v>8.6999999999999993</v>
      </c>
      <c r="Z22" s="27">
        <v>0</v>
      </c>
      <c r="AA22" s="28">
        <f>X22+Y22-Z22</f>
        <v>11.6</v>
      </c>
      <c r="AB22" s="30">
        <v>2.4</v>
      </c>
      <c r="AC22" s="30">
        <v>8.9499999999999993</v>
      </c>
      <c r="AD22" s="27">
        <v>0</v>
      </c>
      <c r="AE22" s="28">
        <f>AB22+AC22-AD22</f>
        <v>11.35</v>
      </c>
      <c r="AF22" s="28">
        <f>K22+O22+S22+W22+AA22+AE22</f>
        <v>68.8</v>
      </c>
    </row>
    <row r="23" spans="1:32">
      <c r="A23" s="16" t="s">
        <v>68</v>
      </c>
      <c r="B23">
        <v>177052</v>
      </c>
      <c r="C23">
        <v>3980</v>
      </c>
      <c r="D23" s="43" t="s">
        <v>59</v>
      </c>
      <c r="E23" s="10">
        <v>1993</v>
      </c>
      <c r="F23" s="11" t="s">
        <v>22</v>
      </c>
      <c r="G23" s="42" t="s">
        <v>22</v>
      </c>
      <c r="H23" s="30">
        <v>2.9</v>
      </c>
      <c r="I23" s="30">
        <v>8.6</v>
      </c>
      <c r="J23" s="27">
        <v>0</v>
      </c>
      <c r="K23" s="28">
        <f>H23+I23-J23</f>
        <v>11.5</v>
      </c>
      <c r="L23" s="30">
        <v>2.5</v>
      </c>
      <c r="M23" s="30">
        <v>6.4</v>
      </c>
      <c r="N23" s="22"/>
      <c r="O23" s="28">
        <f>L23+M23-N23</f>
        <v>8.9</v>
      </c>
      <c r="P23" s="30">
        <v>2.7</v>
      </c>
      <c r="Q23" s="30">
        <v>8.3000000000000007</v>
      </c>
      <c r="R23" s="22">
        <v>0.3</v>
      </c>
      <c r="S23" s="28">
        <f>P23+Q23-R23</f>
        <v>10.7</v>
      </c>
      <c r="T23" s="30">
        <v>2.2000000000000002</v>
      </c>
      <c r="U23" s="30">
        <v>8.0500000000000007</v>
      </c>
      <c r="V23" s="27">
        <v>0</v>
      </c>
      <c r="W23" s="28">
        <f>T23+U23-V23</f>
        <v>10.25</v>
      </c>
      <c r="X23" s="30">
        <v>2.7</v>
      </c>
      <c r="Y23" s="30">
        <v>8.6</v>
      </c>
      <c r="Z23" s="27">
        <v>0</v>
      </c>
      <c r="AA23" s="28">
        <f>X23+Y23-Z23</f>
        <v>11.3</v>
      </c>
      <c r="AB23" s="30">
        <v>2.6</v>
      </c>
      <c r="AC23" s="30">
        <v>8</v>
      </c>
      <c r="AD23" s="27">
        <v>0</v>
      </c>
      <c r="AE23" s="28">
        <f>AB23+AC23-AD23</f>
        <v>10.6</v>
      </c>
      <c r="AF23" s="28">
        <f>K23+O23+S23+W23+AA23+AE23</f>
        <v>63.249999999999993</v>
      </c>
    </row>
    <row r="24" spans="1:32">
      <c r="A24" s="16" t="s">
        <v>69</v>
      </c>
      <c r="B24">
        <v>0</v>
      </c>
      <c r="C24">
        <v>0</v>
      </c>
      <c r="D24" s="43" t="s">
        <v>53</v>
      </c>
      <c r="E24" s="10">
        <v>1997</v>
      </c>
      <c r="F24" s="11" t="s">
        <v>20</v>
      </c>
      <c r="G24" s="42" t="s">
        <v>20</v>
      </c>
      <c r="H24" s="30">
        <v>2.9</v>
      </c>
      <c r="I24" s="30">
        <v>8.5</v>
      </c>
      <c r="J24" s="27">
        <v>0</v>
      </c>
      <c r="K24" s="28">
        <f>H24+I24-J24</f>
        <v>11.4</v>
      </c>
      <c r="L24" s="30">
        <v>3.4</v>
      </c>
      <c r="M24" s="30">
        <v>3.25</v>
      </c>
      <c r="N24" s="22"/>
      <c r="O24" s="28">
        <f>L24+M24-N24</f>
        <v>6.65</v>
      </c>
      <c r="P24" s="30">
        <v>3.5</v>
      </c>
      <c r="Q24" s="30">
        <v>7.4</v>
      </c>
      <c r="R24" s="22"/>
      <c r="S24" s="28">
        <f>P24+Q24-R24</f>
        <v>10.9</v>
      </c>
      <c r="T24" s="30">
        <v>2.2000000000000002</v>
      </c>
      <c r="U24" s="30">
        <v>8.5</v>
      </c>
      <c r="V24" s="27">
        <v>0</v>
      </c>
      <c r="W24" s="28">
        <f>T24+U24-V24</f>
        <v>10.7</v>
      </c>
      <c r="X24" s="30">
        <v>2.5</v>
      </c>
      <c r="Y24" s="30">
        <v>8.5</v>
      </c>
      <c r="Z24" s="27">
        <v>0</v>
      </c>
      <c r="AA24" s="28">
        <f>X24+Y24-Z24</f>
        <v>11</v>
      </c>
      <c r="AB24" s="30">
        <v>2.5</v>
      </c>
      <c r="AC24" s="30">
        <v>7.15</v>
      </c>
      <c r="AD24" s="27">
        <v>0</v>
      </c>
      <c r="AE24" s="28">
        <f>AB24+AC24-AD24</f>
        <v>9.65</v>
      </c>
      <c r="AF24" s="28">
        <f>K24+O24+S24+W24+AA24+AE24</f>
        <v>60.300000000000004</v>
      </c>
    </row>
    <row r="25" spans="1:32">
      <c r="A25" s="16" t="s">
        <v>70</v>
      </c>
      <c r="B25">
        <v>406613</v>
      </c>
      <c r="C25">
        <v>8916</v>
      </c>
      <c r="D25" s="43" t="s">
        <v>55</v>
      </c>
      <c r="E25" s="10">
        <v>1997</v>
      </c>
      <c r="F25" s="11" t="s">
        <v>20</v>
      </c>
      <c r="G25" s="42" t="s">
        <v>20</v>
      </c>
      <c r="H25" s="30">
        <v>0</v>
      </c>
      <c r="I25" s="30">
        <v>0</v>
      </c>
      <c r="J25" s="27">
        <v>0</v>
      </c>
      <c r="K25" s="28">
        <f>H25+I25-J25</f>
        <v>0</v>
      </c>
      <c r="L25" s="30">
        <v>2.4</v>
      </c>
      <c r="M25" s="30">
        <v>8.25</v>
      </c>
      <c r="N25" s="22"/>
      <c r="O25" s="28">
        <f>L25+M25-N25</f>
        <v>10.65</v>
      </c>
      <c r="P25" s="30">
        <v>2.9</v>
      </c>
      <c r="Q25" s="30">
        <v>8.1</v>
      </c>
      <c r="R25" s="22">
        <v>0.3</v>
      </c>
      <c r="S25" s="28">
        <f>P25+Q25-R25</f>
        <v>10.7</v>
      </c>
      <c r="T25" s="30">
        <v>2.2000000000000002</v>
      </c>
      <c r="U25" s="30">
        <v>7.45</v>
      </c>
      <c r="V25" s="27">
        <v>0</v>
      </c>
      <c r="W25" s="28">
        <f>T25+U25-V25</f>
        <v>9.65</v>
      </c>
      <c r="X25" s="30">
        <v>2.2999999999999998</v>
      </c>
      <c r="Y25" s="30">
        <v>8.1999999999999993</v>
      </c>
      <c r="Z25" s="27">
        <v>0</v>
      </c>
      <c r="AA25" s="28">
        <f>X25+Y25-Z25</f>
        <v>10.5</v>
      </c>
      <c r="AB25" s="30">
        <v>2.7</v>
      </c>
      <c r="AC25" s="30">
        <v>8.4</v>
      </c>
      <c r="AD25" s="27">
        <v>0</v>
      </c>
      <c r="AE25" s="28">
        <f>AB25+AC25-AD25</f>
        <v>11.100000000000001</v>
      </c>
      <c r="AF25" s="28">
        <f>K25+O25+S25+W25+AA25+AE25</f>
        <v>52.6</v>
      </c>
    </row>
    <row r="26" spans="1:32">
      <c r="A26" s="16" t="s">
        <v>71</v>
      </c>
      <c r="B26">
        <v>289161</v>
      </c>
      <c r="C26">
        <v>8916</v>
      </c>
      <c r="D26" s="43" t="s">
        <v>57</v>
      </c>
      <c r="E26" s="10">
        <v>1991</v>
      </c>
      <c r="F26" s="11" t="s">
        <v>20</v>
      </c>
      <c r="G26" s="42" t="s">
        <v>20</v>
      </c>
      <c r="H26" s="30">
        <v>2.8</v>
      </c>
      <c r="I26" s="30">
        <v>8</v>
      </c>
      <c r="J26" s="27">
        <v>0</v>
      </c>
      <c r="K26" s="28">
        <f>H26+I26-J26</f>
        <v>10.8</v>
      </c>
      <c r="L26" s="30">
        <v>1.9</v>
      </c>
      <c r="M26" s="30">
        <v>5.9</v>
      </c>
      <c r="N26" s="22">
        <v>0.5</v>
      </c>
      <c r="O26" s="28">
        <f>L26+M26-N26</f>
        <v>7.3000000000000007</v>
      </c>
      <c r="P26" s="30">
        <v>0</v>
      </c>
      <c r="Q26" s="30">
        <v>0</v>
      </c>
      <c r="R26" s="22"/>
      <c r="S26" s="28">
        <f>P26+Q26-R26</f>
        <v>0</v>
      </c>
      <c r="T26" s="30">
        <v>3.2</v>
      </c>
      <c r="U26" s="30">
        <v>9.15</v>
      </c>
      <c r="V26" s="27">
        <v>0</v>
      </c>
      <c r="W26" s="28">
        <f>T26+U26-V26</f>
        <v>12.350000000000001</v>
      </c>
      <c r="X26" s="30">
        <v>0</v>
      </c>
      <c r="Y26" s="30">
        <v>0</v>
      </c>
      <c r="Z26" s="27">
        <v>0</v>
      </c>
      <c r="AA26" s="28">
        <f>X26+Y26-Z26</f>
        <v>0</v>
      </c>
      <c r="AB26" s="30">
        <v>0</v>
      </c>
      <c r="AC26" s="30">
        <v>0</v>
      </c>
      <c r="AD26" s="27">
        <v>0</v>
      </c>
      <c r="AE26" s="28">
        <f>AB26+AC26-AD26</f>
        <v>0</v>
      </c>
      <c r="AF26" s="28">
        <f>K26+O26+S26+W26+AA26+AE26</f>
        <v>30.450000000000003</v>
      </c>
    </row>
  </sheetData>
  <sheetProtection formatCells="0" formatColumns="0" formatRows="0" insertColumns="0" insertRows="0" insertHyperlinks="0" deleteColumns="0" deleteRows="0" sort="0" autoFilter="0" pivotTables="0"/>
  <sortState ref="D23:AF28">
    <sortCondition descending="1" ref="AF23"/>
  </sortState>
  <mergeCells count="4">
    <mergeCell ref="A1:AF1"/>
    <mergeCell ref="A2:AF2"/>
    <mergeCell ref="A3:AF3"/>
    <mergeCell ref="A19:AF19"/>
  </mergeCells>
  <phoneticPr fontId="3" type="noConversion"/>
  <pageMargins left="0.17" right="0.1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2179_kadeti</vt:lpstr>
      <vt:lpstr>2181_juniori</vt:lpstr>
      <vt:lpstr>2182_muzi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SBI</cp:lastModifiedBy>
  <cp:lastPrinted>2018-05-19T09:44:11Z</cp:lastPrinted>
  <dcterms:created xsi:type="dcterms:W3CDTF">2018-05-16T05:36:01Z</dcterms:created>
  <dcterms:modified xsi:type="dcterms:W3CDTF">2018-05-19T10:02:33Z</dcterms:modified>
</cp:coreProperties>
</file>